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80" windowWidth="19100" windowHeight="11020" tabRatio="725"/>
  </bookViews>
  <sheets>
    <sheet name="Инструкция" sheetId="4" r:id="rId1"/>
    <sheet name="Данные из бланков" sheetId="1" r:id="rId2"/>
    <sheet name="Сумма" sheetId="2" state="hidden" r:id="rId3"/>
    <sheet name="Результаты ученика" sheetId="3" r:id="rId4"/>
    <sheet name="Интерпретация по ученикам" sheetId="8" r:id="rId5"/>
    <sheet name="Результаты класса" sheetId="5" r:id="rId6"/>
    <sheet name="Блоки" sheetId="6" state="hidden" r:id="rId7"/>
    <sheet name="Диаграммы" sheetId="9" r:id="rId8"/>
  </sheets>
  <definedNames>
    <definedName name="_xlnm.Print_Titles" localSheetId="1">'Данные из бланков'!$A:$B,'Данные из бланков'!$2:$2</definedName>
    <definedName name="_xlnm.Print_Titles" localSheetId="7">Диаграммы!$1:$3</definedName>
    <definedName name="_xlnm.Print_Titles" localSheetId="4">'Интерпретация по ученикам'!$A:$B,'Интерпретация по ученикам'!$1:$2</definedName>
    <definedName name="_xlnm.Print_Titles" localSheetId="3">'Результаты ученика'!$A:$B,'Результаты ученика'!$1:$2</definedName>
    <definedName name="_xlnm.Print_Titles" localSheetId="2">Сумма!$A:$B,Сумма!$1:$2</definedName>
    <definedName name="_xlnm.Print_Area" localSheetId="5">'Результаты класса'!$A$1:$L$15</definedName>
  </definedNames>
  <calcPr calcId="145621"/>
</workbook>
</file>

<file path=xl/calcChain.xml><?xml version="1.0" encoding="utf-8"?>
<calcChain xmlns="http://schemas.openxmlformats.org/spreadsheetml/2006/main">
  <c r="C4" i="8" l="1"/>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3" i="8"/>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3" i="3"/>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3" i="2"/>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B5" i="8"/>
  <c r="B4" i="8"/>
  <c r="B3" i="8"/>
  <c r="B6" i="5"/>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4" i="2"/>
  <c r="B5" i="2"/>
  <c r="D5" i="2" s="1"/>
  <c r="B6" i="2"/>
  <c r="B7" i="2"/>
  <c r="G7" i="2" s="1"/>
  <c r="B8" i="2"/>
  <c r="B9" i="2"/>
  <c r="B10" i="2"/>
  <c r="B11" i="2"/>
  <c r="F11" i="2" s="1"/>
  <c r="B12" i="2"/>
  <c r="D12" i="2" s="1"/>
  <c r="B13" i="2"/>
  <c r="B14" i="2"/>
  <c r="B15" i="2"/>
  <c r="F15" i="2" s="1"/>
  <c r="B16" i="2"/>
  <c r="G16" i="2" s="1"/>
  <c r="B17" i="2"/>
  <c r="B18" i="2"/>
  <c r="B19" i="2"/>
  <c r="F19" i="2" s="1"/>
  <c r="B20" i="2"/>
  <c r="D20" i="2" s="1"/>
  <c r="B21" i="2"/>
  <c r="B22" i="2"/>
  <c r="B23" i="2"/>
  <c r="F23" i="2" s="1"/>
  <c r="B24" i="2"/>
  <c r="G24" i="2" s="1"/>
  <c r="B25" i="2"/>
  <c r="B26" i="2"/>
  <c r="B27" i="2"/>
  <c r="F27" i="2" s="1"/>
  <c r="B28" i="2"/>
  <c r="D28" i="2" s="1"/>
  <c r="B29" i="2"/>
  <c r="B30" i="2"/>
  <c r="B31" i="2"/>
  <c r="B32" i="2"/>
  <c r="B33" i="2"/>
  <c r="B34" i="2"/>
  <c r="B35" i="2"/>
  <c r="B36" i="2"/>
  <c r="G36" i="2" s="1"/>
  <c r="B37" i="2"/>
  <c r="B38" i="2"/>
  <c r="D38" i="2" s="1"/>
  <c r="B39" i="2"/>
  <c r="B40" i="2"/>
  <c r="B41" i="2"/>
  <c r="I41" i="2" s="1"/>
  <c r="I41" i="8" s="1"/>
  <c r="B42" i="2"/>
  <c r="B43" i="2"/>
  <c r="B44" i="2"/>
  <c r="D44" i="2" s="1"/>
  <c r="B45" i="2"/>
  <c r="B46" i="2"/>
  <c r="B47" i="2"/>
  <c r="B48" i="2"/>
  <c r="B49" i="2"/>
  <c r="F49" i="2" s="1"/>
  <c r="B50" i="2"/>
  <c r="B51" i="2"/>
  <c r="B52" i="2"/>
  <c r="G52" i="2" s="1"/>
  <c r="B53" i="2"/>
  <c r="B54" i="2"/>
  <c r="B55" i="2"/>
  <c r="B56" i="2"/>
  <c r="B57" i="2"/>
  <c r="I57" i="2" s="1"/>
  <c r="I57" i="8" s="1"/>
  <c r="B58" i="2"/>
  <c r="B59" i="2"/>
  <c r="B60" i="2"/>
  <c r="D60" i="2" s="1"/>
  <c r="B3" i="3"/>
  <c r="B3" i="2"/>
  <c r="D3" i="2" s="1"/>
  <c r="I59" i="2" l="1"/>
  <c r="I59" i="8" s="1"/>
  <c r="E59" i="2"/>
  <c r="E59" i="8" s="1"/>
  <c r="J55" i="2"/>
  <c r="J55" i="8" s="1"/>
  <c r="G55" i="2"/>
  <c r="G55" i="3" s="1"/>
  <c r="K51" i="2"/>
  <c r="K51" i="3" s="1"/>
  <c r="H51" i="2"/>
  <c r="H51" i="8" s="1"/>
  <c r="D51" i="2"/>
  <c r="D51" i="3" s="1"/>
  <c r="D48" i="2"/>
  <c r="D48" i="8" s="1"/>
  <c r="F47" i="2"/>
  <c r="F47" i="3" s="1"/>
  <c r="K43" i="2"/>
  <c r="K43" i="8" s="1"/>
  <c r="H43" i="2"/>
  <c r="H43" i="3" s="1"/>
  <c r="D43" i="2"/>
  <c r="D43" i="3" s="1"/>
  <c r="G40" i="2"/>
  <c r="G40" i="8" s="1"/>
  <c r="F39" i="2"/>
  <c r="F39" i="8" s="1"/>
  <c r="J35" i="2"/>
  <c r="J35" i="8" s="1"/>
  <c r="G35" i="2"/>
  <c r="G35" i="8" s="1"/>
  <c r="D32" i="2"/>
  <c r="D32" i="8" s="1"/>
  <c r="I31" i="2"/>
  <c r="E31" i="2"/>
  <c r="E31" i="8" s="1"/>
  <c r="D27" i="2"/>
  <c r="D27" i="3" s="1"/>
  <c r="G23" i="2"/>
  <c r="G23" i="8" s="1"/>
  <c r="J19" i="2"/>
  <c r="J19" i="8" s="1"/>
  <c r="E19" i="2"/>
  <c r="E19" i="8" s="1"/>
  <c r="H15" i="2"/>
  <c r="H15" i="3" s="1"/>
  <c r="G11" i="2"/>
  <c r="G11" i="3" s="1"/>
  <c r="I7" i="2"/>
  <c r="I7" i="8" s="1"/>
  <c r="E3" i="2"/>
  <c r="E3" i="8" s="1"/>
  <c r="J3" i="2"/>
  <c r="I58" i="2"/>
  <c r="I58" i="8" s="1"/>
  <c r="K54" i="2"/>
  <c r="K54" i="8" s="1"/>
  <c r="F54" i="2"/>
  <c r="F54" i="8" s="1"/>
  <c r="H50" i="2"/>
  <c r="H50" i="3" s="1"/>
  <c r="J46" i="2"/>
  <c r="J46" i="8" s="1"/>
  <c r="E46" i="2"/>
  <c r="E46" i="3" s="1"/>
  <c r="H42" i="2"/>
  <c r="H42" i="8" s="1"/>
  <c r="J38" i="2"/>
  <c r="J38" i="8" s="1"/>
  <c r="E38" i="2"/>
  <c r="E38" i="3" s="1"/>
  <c r="K34" i="2"/>
  <c r="K34" i="3" s="1"/>
  <c r="F34" i="2"/>
  <c r="F34" i="8" s="1"/>
  <c r="I30" i="2"/>
  <c r="H26" i="2"/>
  <c r="H26" i="8" s="1"/>
  <c r="J22" i="2"/>
  <c r="J22" i="8" s="1"/>
  <c r="E22" i="2"/>
  <c r="E22" i="3" s="1"/>
  <c r="I18" i="2"/>
  <c r="I18" i="8" s="1"/>
  <c r="K14" i="2"/>
  <c r="F14" i="2"/>
  <c r="F14" i="8" s="1"/>
  <c r="J10" i="2"/>
  <c r="J10" i="3" s="1"/>
  <c r="E10" i="2"/>
  <c r="I3" i="2"/>
  <c r="F59" i="2"/>
  <c r="F59" i="3" s="1"/>
  <c r="J58" i="2"/>
  <c r="E58" i="2"/>
  <c r="E58" i="3" s="1"/>
  <c r="K55" i="2"/>
  <c r="K55" i="3" s="1"/>
  <c r="H55" i="2"/>
  <c r="H55" i="8" s="1"/>
  <c r="D55" i="2"/>
  <c r="D55" i="8" s="1"/>
  <c r="H54" i="2"/>
  <c r="H54" i="3" s="1"/>
  <c r="I51" i="2"/>
  <c r="I51" i="8" s="1"/>
  <c r="E51" i="2"/>
  <c r="E51" i="8" s="1"/>
  <c r="I50" i="2"/>
  <c r="I50" i="8" s="1"/>
  <c r="J47" i="2"/>
  <c r="J47" i="8" s="1"/>
  <c r="G47" i="2"/>
  <c r="G47" i="3" s="1"/>
  <c r="K46" i="2"/>
  <c r="K46" i="8" s="1"/>
  <c r="F46" i="2"/>
  <c r="I43" i="2"/>
  <c r="I43" i="8" s="1"/>
  <c r="E43" i="2"/>
  <c r="E43" i="8" s="1"/>
  <c r="I42" i="2"/>
  <c r="I42" i="8" s="1"/>
  <c r="J39" i="2"/>
  <c r="J39" i="8" s="1"/>
  <c r="G39" i="2"/>
  <c r="G39" i="3" s="1"/>
  <c r="K38" i="2"/>
  <c r="K38" i="8" s="1"/>
  <c r="F38" i="2"/>
  <c r="F38" i="8" s="1"/>
  <c r="K35" i="2"/>
  <c r="K35" i="8" s="1"/>
  <c r="H35" i="2"/>
  <c r="H35" i="8" s="1"/>
  <c r="D35" i="2"/>
  <c r="D35" i="8" s="1"/>
  <c r="H34" i="2"/>
  <c r="H34" i="8" s="1"/>
  <c r="F31" i="2"/>
  <c r="F31" i="8" s="1"/>
  <c r="J30" i="2"/>
  <c r="J30" i="8" s="1"/>
  <c r="E30" i="2"/>
  <c r="E30" i="3" s="1"/>
  <c r="J27" i="2"/>
  <c r="E27" i="2"/>
  <c r="E27" i="8" s="1"/>
  <c r="I26" i="2"/>
  <c r="H23" i="2"/>
  <c r="H23" i="8" s="1"/>
  <c r="K22" i="2"/>
  <c r="K22" i="8" s="1"/>
  <c r="F22" i="2"/>
  <c r="G19" i="2"/>
  <c r="G19" i="8" s="1"/>
  <c r="J18" i="2"/>
  <c r="E18" i="2"/>
  <c r="E18" i="3" s="1"/>
  <c r="D15" i="2"/>
  <c r="H14" i="2"/>
  <c r="H14" i="3" s="1"/>
  <c r="H11" i="2"/>
  <c r="H11" i="8" s="1"/>
  <c r="K10" i="2"/>
  <c r="K10" i="3" s="1"/>
  <c r="F10" i="2"/>
  <c r="F10" i="3" s="1"/>
  <c r="K7" i="2"/>
  <c r="K7" i="3" s="1"/>
  <c r="E6" i="2"/>
  <c r="E6" i="8" s="1"/>
  <c r="H3" i="2"/>
  <c r="H3" i="8" s="1"/>
  <c r="J59" i="2"/>
  <c r="J59" i="8" s="1"/>
  <c r="G59" i="2"/>
  <c r="G59" i="3" s="1"/>
  <c r="K58" i="2"/>
  <c r="K58" i="3" s="1"/>
  <c r="F58" i="2"/>
  <c r="F58" i="3" s="1"/>
  <c r="I55" i="2"/>
  <c r="I55" i="8" s="1"/>
  <c r="E55" i="2"/>
  <c r="E55" i="3" s="1"/>
  <c r="I54" i="2"/>
  <c r="I54" i="8" s="1"/>
  <c r="F51" i="2"/>
  <c r="F51" i="3" s="1"/>
  <c r="J50" i="2"/>
  <c r="J50" i="3" s="1"/>
  <c r="E50" i="2"/>
  <c r="K47" i="2"/>
  <c r="K47" i="3" s="1"/>
  <c r="H47" i="2"/>
  <c r="D47" i="2"/>
  <c r="H46" i="2"/>
  <c r="F43" i="2"/>
  <c r="F43" i="3" s="1"/>
  <c r="J42" i="2"/>
  <c r="E42" i="2"/>
  <c r="E42" i="3" s="1"/>
  <c r="K39" i="2"/>
  <c r="K39" i="3" s="1"/>
  <c r="H39" i="2"/>
  <c r="H39" i="8" s="1"/>
  <c r="D39" i="2"/>
  <c r="D39" i="8" s="1"/>
  <c r="H38" i="2"/>
  <c r="H38" i="3" s="1"/>
  <c r="I35" i="2"/>
  <c r="I35" i="8" s="1"/>
  <c r="E35" i="2"/>
  <c r="E35" i="8" s="1"/>
  <c r="I34" i="2"/>
  <c r="I34" i="8" s="1"/>
  <c r="J31" i="2"/>
  <c r="J31" i="3" s="1"/>
  <c r="G31" i="2"/>
  <c r="G31" i="8" s="1"/>
  <c r="K30" i="2"/>
  <c r="K30" i="8" s="1"/>
  <c r="F30" i="2"/>
  <c r="G27" i="2"/>
  <c r="G27" i="8" s="1"/>
  <c r="J26" i="2"/>
  <c r="E26" i="2"/>
  <c r="E26" i="3" s="1"/>
  <c r="D23" i="2"/>
  <c r="D23" i="3" s="1"/>
  <c r="H22" i="2"/>
  <c r="H22" i="3" s="1"/>
  <c r="H19" i="2"/>
  <c r="H19" i="3" s="1"/>
  <c r="K18" i="2"/>
  <c r="K18" i="8" s="1"/>
  <c r="F18" i="2"/>
  <c r="F18" i="8" s="1"/>
  <c r="J15" i="2"/>
  <c r="J15" i="3" s="1"/>
  <c r="E15" i="2"/>
  <c r="E15" i="8" s="1"/>
  <c r="I14" i="2"/>
  <c r="D11" i="2"/>
  <c r="D11" i="3" s="1"/>
  <c r="H10" i="2"/>
  <c r="H10" i="8" s="1"/>
  <c r="D7" i="2"/>
  <c r="D7" i="8" s="1"/>
  <c r="F3" i="2"/>
  <c r="F3" i="3" s="1"/>
  <c r="K3" i="2"/>
  <c r="K3" i="3" s="1"/>
  <c r="K59" i="2"/>
  <c r="K59" i="8" s="1"/>
  <c r="H59" i="2"/>
  <c r="H59" i="8" s="1"/>
  <c r="D59" i="2"/>
  <c r="D59" i="8" s="1"/>
  <c r="H58" i="2"/>
  <c r="H58" i="3" s="1"/>
  <c r="G56" i="2"/>
  <c r="G56" i="3" s="1"/>
  <c r="F55" i="2"/>
  <c r="F55" i="3" s="1"/>
  <c r="J54" i="2"/>
  <c r="J54" i="8" s="1"/>
  <c r="E54" i="2"/>
  <c r="E54" i="3" s="1"/>
  <c r="J51" i="2"/>
  <c r="J51" i="8" s="1"/>
  <c r="G51" i="2"/>
  <c r="K50" i="2"/>
  <c r="K50" i="8" s="1"/>
  <c r="F50" i="2"/>
  <c r="F50" i="3" s="1"/>
  <c r="I47" i="2"/>
  <c r="E47" i="2"/>
  <c r="E47" i="8" s="1"/>
  <c r="I46" i="2"/>
  <c r="I46" i="8" s="1"/>
  <c r="J43" i="2"/>
  <c r="J43" i="8" s="1"/>
  <c r="G43" i="2"/>
  <c r="G43" i="3" s="1"/>
  <c r="K42" i="2"/>
  <c r="K42" i="8" s="1"/>
  <c r="F42" i="2"/>
  <c r="F42" i="8" s="1"/>
  <c r="I39" i="2"/>
  <c r="I39" i="8" s="1"/>
  <c r="E39" i="2"/>
  <c r="E39" i="3" s="1"/>
  <c r="I38" i="2"/>
  <c r="I38" i="8" s="1"/>
  <c r="F35" i="2"/>
  <c r="F35" i="3" s="1"/>
  <c r="J34" i="2"/>
  <c r="E34" i="2"/>
  <c r="K31" i="2"/>
  <c r="K31" i="3" s="1"/>
  <c r="H31" i="2"/>
  <c r="D31" i="2"/>
  <c r="D31" i="3" s="1"/>
  <c r="H30" i="2"/>
  <c r="H27" i="2"/>
  <c r="H27" i="3" s="1"/>
  <c r="K26" i="2"/>
  <c r="K26" i="3" s="1"/>
  <c r="F26" i="2"/>
  <c r="F26" i="8" s="1"/>
  <c r="J23" i="2"/>
  <c r="J23" i="8" s="1"/>
  <c r="E23" i="2"/>
  <c r="E23" i="8" s="1"/>
  <c r="I22" i="2"/>
  <c r="I22" i="8" s="1"/>
  <c r="D19" i="2"/>
  <c r="D19" i="8" s="1"/>
  <c r="H18" i="2"/>
  <c r="H18" i="8" s="1"/>
  <c r="G15" i="2"/>
  <c r="G15" i="8" s="1"/>
  <c r="J14" i="2"/>
  <c r="J14" i="8" s="1"/>
  <c r="E14" i="2"/>
  <c r="E14" i="8" s="1"/>
  <c r="J11" i="2"/>
  <c r="J11" i="8" s="1"/>
  <c r="E11" i="2"/>
  <c r="E11" i="8" s="1"/>
  <c r="I10" i="2"/>
  <c r="I10" i="8" s="1"/>
  <c r="G52" i="8"/>
  <c r="G52" i="3"/>
  <c r="D44" i="8"/>
  <c r="D44" i="3"/>
  <c r="G24" i="8"/>
  <c r="G24" i="3"/>
  <c r="G16" i="8"/>
  <c r="G16" i="3"/>
  <c r="D60" i="8"/>
  <c r="D60" i="3"/>
  <c r="G36" i="8"/>
  <c r="G36" i="3"/>
  <c r="D28" i="8"/>
  <c r="D28" i="3"/>
  <c r="D20" i="8"/>
  <c r="D20" i="3"/>
  <c r="D12" i="8"/>
  <c r="D12" i="3"/>
  <c r="I57" i="3"/>
  <c r="F49" i="8"/>
  <c r="F49" i="3"/>
  <c r="I41" i="3"/>
  <c r="D53" i="2"/>
  <c r="E53" i="2"/>
  <c r="H53" i="2"/>
  <c r="J53" i="2"/>
  <c r="G53" i="2"/>
  <c r="D45" i="2"/>
  <c r="E45" i="2"/>
  <c r="H45" i="2"/>
  <c r="J45" i="2"/>
  <c r="G45" i="2"/>
  <c r="D33" i="2"/>
  <c r="G33" i="2"/>
  <c r="E33" i="2"/>
  <c r="H33" i="2"/>
  <c r="J33" i="2"/>
  <c r="D25" i="2"/>
  <c r="G25" i="2"/>
  <c r="E25" i="2"/>
  <c r="H25" i="2"/>
  <c r="J25" i="2"/>
  <c r="D17" i="2"/>
  <c r="G17" i="2"/>
  <c r="E17" i="2"/>
  <c r="H17" i="2"/>
  <c r="J17" i="2"/>
  <c r="D9" i="2"/>
  <c r="G9" i="2"/>
  <c r="E9" i="2"/>
  <c r="H9" i="2"/>
  <c r="J9" i="2"/>
  <c r="D38" i="3"/>
  <c r="D38" i="8"/>
  <c r="H35" i="3"/>
  <c r="K49" i="2"/>
  <c r="K33" i="2"/>
  <c r="F33" i="2"/>
  <c r="K5" i="2"/>
  <c r="K5" i="3" s="1"/>
  <c r="E57" i="2"/>
  <c r="H57" i="2"/>
  <c r="J57" i="2"/>
  <c r="D57" i="2"/>
  <c r="G57" i="2"/>
  <c r="E49" i="2"/>
  <c r="H49" i="2"/>
  <c r="J49" i="2"/>
  <c r="D49" i="2"/>
  <c r="G49" i="2"/>
  <c r="D41" i="2"/>
  <c r="E41" i="2"/>
  <c r="H41" i="2"/>
  <c r="J41" i="2"/>
  <c r="G41" i="2"/>
  <c r="E37" i="2"/>
  <c r="H37" i="2"/>
  <c r="J37" i="2"/>
  <c r="D37" i="2"/>
  <c r="G37" i="2"/>
  <c r="D29" i="2"/>
  <c r="G29" i="2"/>
  <c r="E29" i="2"/>
  <c r="H29" i="2"/>
  <c r="J29" i="2"/>
  <c r="D21" i="2"/>
  <c r="G21" i="2"/>
  <c r="E21" i="2"/>
  <c r="H21" i="2"/>
  <c r="J21" i="2"/>
  <c r="D13" i="2"/>
  <c r="G13" i="2"/>
  <c r="E13" i="2"/>
  <c r="H13" i="2"/>
  <c r="J13" i="2"/>
  <c r="E5" i="2"/>
  <c r="I5" i="2"/>
  <c r="I5" i="8" s="1"/>
  <c r="F5" i="2"/>
  <c r="F5" i="3" s="1"/>
  <c r="F27" i="8"/>
  <c r="F27" i="3"/>
  <c r="F23" i="3"/>
  <c r="F23" i="8"/>
  <c r="F19" i="3"/>
  <c r="F19" i="8"/>
  <c r="F15" i="3"/>
  <c r="F15" i="8"/>
  <c r="F11" i="3"/>
  <c r="F11" i="8"/>
  <c r="F60" i="2"/>
  <c r="I60" i="2"/>
  <c r="I60" i="8" s="1"/>
  <c r="K60" i="2"/>
  <c r="E60" i="2"/>
  <c r="H60" i="2"/>
  <c r="J60" i="2"/>
  <c r="E56" i="2"/>
  <c r="J56" i="2"/>
  <c r="F56" i="2"/>
  <c r="I56" i="2"/>
  <c r="I56" i="8" s="1"/>
  <c r="K56" i="2"/>
  <c r="H56" i="2"/>
  <c r="F52" i="2"/>
  <c r="I52" i="2"/>
  <c r="I52" i="8" s="1"/>
  <c r="K52" i="2"/>
  <c r="E52" i="2"/>
  <c r="H52" i="2"/>
  <c r="J52" i="2"/>
  <c r="E48" i="2"/>
  <c r="J48" i="2"/>
  <c r="F48" i="2"/>
  <c r="I48" i="2"/>
  <c r="I48" i="8" s="1"/>
  <c r="K48" i="2"/>
  <c r="H48" i="2"/>
  <c r="E44" i="2"/>
  <c r="H44" i="2"/>
  <c r="F44" i="2"/>
  <c r="I44" i="2"/>
  <c r="I44" i="8" s="1"/>
  <c r="K44" i="2"/>
  <c r="J44" i="2"/>
  <c r="E40" i="2"/>
  <c r="H40" i="2"/>
  <c r="F40" i="2"/>
  <c r="I40" i="2"/>
  <c r="I40" i="8" s="1"/>
  <c r="K40" i="2"/>
  <c r="J40" i="2"/>
  <c r="J36" i="2"/>
  <c r="F36" i="2"/>
  <c r="I36" i="2"/>
  <c r="I36" i="8" s="1"/>
  <c r="K36" i="2"/>
  <c r="E36" i="2"/>
  <c r="H36" i="2"/>
  <c r="H32" i="2"/>
  <c r="J32" i="2"/>
  <c r="F32" i="2"/>
  <c r="I32" i="2"/>
  <c r="I32" i="8" s="1"/>
  <c r="K32" i="2"/>
  <c r="E32" i="2"/>
  <c r="E28" i="2"/>
  <c r="H28" i="2"/>
  <c r="J28" i="2"/>
  <c r="F28" i="2"/>
  <c r="I28" i="2"/>
  <c r="I28" i="8" s="1"/>
  <c r="K28" i="2"/>
  <c r="E24" i="2"/>
  <c r="H24" i="2"/>
  <c r="J24" i="2"/>
  <c r="F24" i="2"/>
  <c r="I24" i="2"/>
  <c r="I24" i="8" s="1"/>
  <c r="K24" i="2"/>
  <c r="E20" i="2"/>
  <c r="H20" i="2"/>
  <c r="J20" i="2"/>
  <c r="F20" i="2"/>
  <c r="I20" i="2"/>
  <c r="I20" i="8" s="1"/>
  <c r="K20" i="2"/>
  <c r="E16" i="2"/>
  <c r="H16" i="2"/>
  <c r="J16" i="2"/>
  <c r="F16" i="2"/>
  <c r="I16" i="2"/>
  <c r="I16" i="8" s="1"/>
  <c r="K16" i="2"/>
  <c r="E12" i="2"/>
  <c r="H12" i="2"/>
  <c r="J12" i="2"/>
  <c r="F12" i="2"/>
  <c r="I12" i="2"/>
  <c r="I12" i="8" s="1"/>
  <c r="K12" i="2"/>
  <c r="D8" i="2"/>
  <c r="G8" i="2"/>
  <c r="H8" i="2"/>
  <c r="J8" i="2"/>
  <c r="E8" i="2"/>
  <c r="I8" i="2"/>
  <c r="I8" i="8" s="1"/>
  <c r="K8" i="2"/>
  <c r="D4" i="2"/>
  <c r="K53" i="2"/>
  <c r="F53" i="2"/>
  <c r="I45" i="2"/>
  <c r="I45" i="8" s="1"/>
  <c r="K37" i="2"/>
  <c r="F37" i="2"/>
  <c r="I29" i="2"/>
  <c r="I29" i="8" s="1"/>
  <c r="K25" i="2"/>
  <c r="F25" i="2"/>
  <c r="I21" i="2"/>
  <c r="I21" i="8" s="1"/>
  <c r="K17" i="2"/>
  <c r="F17" i="2"/>
  <c r="I13" i="2"/>
  <c r="I13" i="8" s="1"/>
  <c r="K9" i="2"/>
  <c r="F9" i="2"/>
  <c r="G5" i="2"/>
  <c r="G5" i="8" s="1"/>
  <c r="G60" i="2"/>
  <c r="K57" i="2"/>
  <c r="F57" i="2"/>
  <c r="D52" i="2"/>
  <c r="I49" i="2"/>
  <c r="I49" i="8" s="1"/>
  <c r="G44" i="2"/>
  <c r="K41" i="2"/>
  <c r="F41" i="2"/>
  <c r="D36" i="2"/>
  <c r="I33" i="2"/>
  <c r="I33" i="8" s="1"/>
  <c r="G28" i="2"/>
  <c r="D24" i="2"/>
  <c r="G20" i="2"/>
  <c r="D16" i="2"/>
  <c r="G12" i="2"/>
  <c r="H5" i="2"/>
  <c r="H5" i="3" s="1"/>
  <c r="G7" i="8"/>
  <c r="G7" i="3"/>
  <c r="D56" i="2"/>
  <c r="I53" i="2"/>
  <c r="I53" i="8" s="1"/>
  <c r="G48" i="2"/>
  <c r="K45" i="2"/>
  <c r="F45" i="2"/>
  <c r="D40" i="2"/>
  <c r="I37" i="2"/>
  <c r="I37" i="8" s="1"/>
  <c r="G32" i="2"/>
  <c r="K29" i="2"/>
  <c r="F29" i="2"/>
  <c r="I25" i="2"/>
  <c r="I25" i="8" s="1"/>
  <c r="K21" i="2"/>
  <c r="F21" i="2"/>
  <c r="I17" i="2"/>
  <c r="I17" i="8" s="1"/>
  <c r="K13" i="2"/>
  <c r="F13" i="2"/>
  <c r="I9" i="2"/>
  <c r="I9" i="8" s="1"/>
  <c r="F8" i="2"/>
  <c r="J5" i="2"/>
  <c r="J5" i="8" s="1"/>
  <c r="H4" i="2"/>
  <c r="F6" i="2"/>
  <c r="I6" i="2"/>
  <c r="I6" i="8" s="1"/>
  <c r="K6" i="2"/>
  <c r="E7" i="2"/>
  <c r="H7" i="2"/>
  <c r="J7" i="2"/>
  <c r="G3" i="2"/>
  <c r="G58" i="2"/>
  <c r="D58" i="2"/>
  <c r="G54" i="2"/>
  <c r="D54" i="2"/>
  <c r="G50" i="2"/>
  <c r="D50" i="2"/>
  <c r="G46" i="2"/>
  <c r="D46" i="2"/>
  <c r="G42" i="2"/>
  <c r="D42" i="2"/>
  <c r="G38" i="2"/>
  <c r="G34" i="2"/>
  <c r="D34" i="2"/>
  <c r="G30" i="2"/>
  <c r="D30" i="2"/>
  <c r="G26" i="2"/>
  <c r="D26" i="2"/>
  <c r="G22" i="2"/>
  <c r="D22" i="2"/>
  <c r="G18" i="2"/>
  <c r="D18" i="2"/>
  <c r="G14" i="2"/>
  <c r="D14" i="2"/>
  <c r="G10" i="2"/>
  <c r="D10" i="2"/>
  <c r="H6" i="2"/>
  <c r="D6" i="2"/>
  <c r="K27" i="2"/>
  <c r="I27" i="2"/>
  <c r="I27" i="8" s="1"/>
  <c r="K23" i="2"/>
  <c r="I23" i="2"/>
  <c r="I23" i="8" s="1"/>
  <c r="K19" i="2"/>
  <c r="I19" i="2"/>
  <c r="I19" i="8" s="1"/>
  <c r="K15" i="2"/>
  <c r="I15" i="2"/>
  <c r="I15" i="8" s="1"/>
  <c r="K11" i="2"/>
  <c r="I11" i="2"/>
  <c r="I11" i="8" s="1"/>
  <c r="F7" i="2"/>
  <c r="J6" i="2"/>
  <c r="G6" i="2"/>
  <c r="D5" i="3"/>
  <c r="D5" i="8"/>
  <c r="G4" i="2"/>
  <c r="J4" i="2"/>
  <c r="E4" i="2"/>
  <c r="K4" i="2"/>
  <c r="I4" i="2"/>
  <c r="I4" i="8" s="1"/>
  <c r="F4" i="2"/>
  <c r="I35" i="3" l="1"/>
  <c r="I3" i="3"/>
  <c r="I3" i="8"/>
  <c r="I31" i="3"/>
  <c r="I31" i="8"/>
  <c r="I47" i="3"/>
  <c r="I47" i="8"/>
  <c r="G47" i="8"/>
  <c r="I14" i="3"/>
  <c r="I14" i="8"/>
  <c r="I26" i="3"/>
  <c r="I26" i="8"/>
  <c r="I30" i="3"/>
  <c r="I30" i="8"/>
  <c r="E18" i="8"/>
  <c r="E59" i="3"/>
  <c r="H43" i="8"/>
  <c r="H19" i="8"/>
  <c r="I51" i="3"/>
  <c r="D32" i="3"/>
  <c r="J31" i="8"/>
  <c r="I43" i="3"/>
  <c r="F43" i="8"/>
  <c r="I18" i="3"/>
  <c r="H50" i="8"/>
  <c r="J14" i="3"/>
  <c r="G56" i="8"/>
  <c r="E31" i="3"/>
  <c r="E54" i="8"/>
  <c r="K59" i="3"/>
  <c r="D39" i="3"/>
  <c r="E47" i="3"/>
  <c r="D11" i="8"/>
  <c r="K42" i="3"/>
  <c r="F31" i="3"/>
  <c r="K51" i="8"/>
  <c r="D19" i="3"/>
  <c r="F50" i="8"/>
  <c r="J50" i="8"/>
  <c r="D48" i="3"/>
  <c r="F58" i="8"/>
  <c r="E15" i="3"/>
  <c r="J38" i="3"/>
  <c r="G11" i="8"/>
  <c r="H39" i="3"/>
  <c r="E39" i="8"/>
  <c r="I54" i="3"/>
  <c r="H11" i="3"/>
  <c r="G39" i="8"/>
  <c r="D43" i="8"/>
  <c r="H26" i="3"/>
  <c r="D23" i="8"/>
  <c r="K46" i="3"/>
  <c r="K10" i="8"/>
  <c r="D55" i="3"/>
  <c r="E6" i="3"/>
  <c r="G23" i="3"/>
  <c r="J59" i="3"/>
  <c r="I7" i="3"/>
  <c r="D35" i="3"/>
  <c r="H10" i="3"/>
  <c r="J30" i="3"/>
  <c r="F39" i="3"/>
  <c r="E38" i="8"/>
  <c r="H15" i="8"/>
  <c r="J46" i="3"/>
  <c r="K38" i="3"/>
  <c r="H51" i="3"/>
  <c r="K35" i="3"/>
  <c r="F51" i="8"/>
  <c r="K7" i="8"/>
  <c r="E46" i="8"/>
  <c r="I39" i="3"/>
  <c r="J10" i="8"/>
  <c r="E55" i="8"/>
  <c r="J54" i="3"/>
  <c r="G15" i="3"/>
  <c r="J23" i="3"/>
  <c r="I55" i="3"/>
  <c r="D27" i="8"/>
  <c r="I13" i="5"/>
  <c r="J13" i="5" s="1"/>
  <c r="K31" i="8"/>
  <c r="K5" i="8"/>
  <c r="K8" i="5"/>
  <c r="L8" i="5" s="1"/>
  <c r="E19" i="3"/>
  <c r="J15" i="8"/>
  <c r="G55" i="8"/>
  <c r="F5" i="8"/>
  <c r="J11" i="3"/>
  <c r="D51" i="8"/>
  <c r="K50" i="3"/>
  <c r="H58" i="8"/>
  <c r="G40" i="3"/>
  <c r="J39" i="3"/>
  <c r="H23" i="3"/>
  <c r="H5" i="8"/>
  <c r="E15" i="5"/>
  <c r="F15" i="5" s="1"/>
  <c r="I59" i="3"/>
  <c r="K43" i="3"/>
  <c r="K55" i="8"/>
  <c r="F38" i="3"/>
  <c r="F14" i="3"/>
  <c r="J47" i="3"/>
  <c r="H18" i="3"/>
  <c r="G59" i="8"/>
  <c r="F18" i="3"/>
  <c r="E3" i="3"/>
  <c r="G35" i="3"/>
  <c r="G8" i="5"/>
  <c r="H8" i="5" s="1"/>
  <c r="F47" i="8"/>
  <c r="H22" i="8"/>
  <c r="D7" i="3"/>
  <c r="D59" i="3"/>
  <c r="E30" i="8"/>
  <c r="F42" i="3"/>
  <c r="K58" i="8"/>
  <c r="F26" i="3"/>
  <c r="G19" i="3"/>
  <c r="K34" i="8"/>
  <c r="J35" i="3"/>
  <c r="F35" i="8"/>
  <c r="E58" i="8"/>
  <c r="I50" i="3"/>
  <c r="I10" i="3"/>
  <c r="G31" i="3"/>
  <c r="K18" i="3"/>
  <c r="E23" i="3"/>
  <c r="H34" i="3"/>
  <c r="I46" i="3"/>
  <c r="J55" i="3"/>
  <c r="J22" i="3"/>
  <c r="H54" i="8"/>
  <c r="E35" i="3"/>
  <c r="K54" i="3"/>
  <c r="F10" i="8"/>
  <c r="H27" i="8"/>
  <c r="J19" i="3"/>
  <c r="G27" i="3"/>
  <c r="H14" i="8"/>
  <c r="G43" i="8"/>
  <c r="E11" i="3"/>
  <c r="I34" i="3"/>
  <c r="E43" i="3"/>
  <c r="J51" i="3"/>
  <c r="K22" i="3"/>
  <c r="H42" i="3"/>
  <c r="E51" i="3"/>
  <c r="I14" i="5"/>
  <c r="J14" i="5" s="1"/>
  <c r="C12" i="5"/>
  <c r="D12" i="5" s="1"/>
  <c r="K3" i="8"/>
  <c r="H3" i="3"/>
  <c r="J3" i="8"/>
  <c r="J34" i="3"/>
  <c r="J34" i="8"/>
  <c r="F30" i="8"/>
  <c r="F30" i="3"/>
  <c r="H47" i="8"/>
  <c r="H47" i="3"/>
  <c r="F22" i="8"/>
  <c r="F22" i="3"/>
  <c r="E10" i="3"/>
  <c r="E10" i="8"/>
  <c r="D47" i="3"/>
  <c r="D47" i="8"/>
  <c r="J58" i="8"/>
  <c r="J58" i="3"/>
  <c r="K14" i="8"/>
  <c r="K14" i="3"/>
  <c r="I58" i="3"/>
  <c r="G11" i="5"/>
  <c r="H11" i="5" s="1"/>
  <c r="C15" i="5"/>
  <c r="D15" i="5" s="1"/>
  <c r="G15" i="5"/>
  <c r="H15" i="5" s="1"/>
  <c r="E14" i="3"/>
  <c r="E22" i="8"/>
  <c r="K26" i="8"/>
  <c r="E10" i="5"/>
  <c r="F10" i="5" s="1"/>
  <c r="K14" i="5"/>
  <c r="L14" i="5" s="1"/>
  <c r="K11" i="5"/>
  <c r="L11" i="5" s="1"/>
  <c r="J5" i="3"/>
  <c r="K39" i="8"/>
  <c r="K47" i="8"/>
  <c r="F55" i="8"/>
  <c r="F59" i="8"/>
  <c r="F34" i="3"/>
  <c r="E26" i="8"/>
  <c r="K30" i="3"/>
  <c r="H55" i="3"/>
  <c r="I38" i="3"/>
  <c r="H59" i="3"/>
  <c r="J43" i="3"/>
  <c r="I22" i="3"/>
  <c r="J3" i="3"/>
  <c r="J26" i="8"/>
  <c r="J26" i="3"/>
  <c r="J18" i="3"/>
  <c r="J18" i="8"/>
  <c r="J27" i="8"/>
  <c r="J27" i="3"/>
  <c r="H30" i="8"/>
  <c r="H30" i="3"/>
  <c r="E34" i="8"/>
  <c r="E34" i="3"/>
  <c r="G51" i="8"/>
  <c r="G51" i="3"/>
  <c r="H31" i="8"/>
  <c r="H31" i="3"/>
  <c r="J42" i="8"/>
  <c r="J42" i="3"/>
  <c r="H46" i="8"/>
  <c r="H46" i="3"/>
  <c r="E50" i="8"/>
  <c r="E50" i="3"/>
  <c r="D15" i="3"/>
  <c r="D15" i="8"/>
  <c r="I42" i="3"/>
  <c r="F46" i="8"/>
  <c r="F46" i="3"/>
  <c r="K13" i="5"/>
  <c r="L13" i="5" s="1"/>
  <c r="E13" i="5"/>
  <c r="F13" i="5" s="1"/>
  <c r="D31" i="8"/>
  <c r="K12" i="5"/>
  <c r="L12" i="5" s="1"/>
  <c r="E8" i="5"/>
  <c r="F8" i="5" s="1"/>
  <c r="H38" i="8"/>
  <c r="E27" i="3"/>
  <c r="F54" i="3"/>
  <c r="E42" i="8"/>
  <c r="F3" i="8"/>
  <c r="H4" i="3"/>
  <c r="H4" i="8"/>
  <c r="I9" i="3"/>
  <c r="F21" i="3"/>
  <c r="F21" i="8"/>
  <c r="I25" i="3"/>
  <c r="D16" i="8"/>
  <c r="D16" i="3"/>
  <c r="G20" i="8"/>
  <c r="G20" i="3"/>
  <c r="I33" i="3"/>
  <c r="G44" i="8"/>
  <c r="G44" i="3"/>
  <c r="K57" i="8"/>
  <c r="K57" i="3"/>
  <c r="F9" i="8"/>
  <c r="F9" i="3"/>
  <c r="K17" i="8"/>
  <c r="K17" i="3"/>
  <c r="I29" i="3"/>
  <c r="K37" i="8"/>
  <c r="K37" i="3"/>
  <c r="J8" i="3"/>
  <c r="J8" i="8"/>
  <c r="H12" i="3"/>
  <c r="H12" i="8"/>
  <c r="K20" i="3"/>
  <c r="K20" i="8"/>
  <c r="F24" i="3"/>
  <c r="F24" i="8"/>
  <c r="H28" i="8"/>
  <c r="H28" i="3"/>
  <c r="H36" i="8"/>
  <c r="H36" i="3"/>
  <c r="I40" i="3"/>
  <c r="H44" i="8"/>
  <c r="H44" i="3"/>
  <c r="J52" i="8"/>
  <c r="J52" i="3"/>
  <c r="I56" i="3"/>
  <c r="I60" i="3"/>
  <c r="G21" i="3"/>
  <c r="G21" i="8"/>
  <c r="D29" i="8"/>
  <c r="D29" i="3"/>
  <c r="G49" i="8"/>
  <c r="G49" i="3"/>
  <c r="D57" i="8"/>
  <c r="D57" i="3"/>
  <c r="F33" i="8"/>
  <c r="F33" i="3"/>
  <c r="J9" i="3"/>
  <c r="J9" i="8"/>
  <c r="H17" i="3"/>
  <c r="H17" i="8"/>
  <c r="G17" i="3"/>
  <c r="G17" i="8"/>
  <c r="E25" i="3"/>
  <c r="E25" i="8"/>
  <c r="E45" i="3"/>
  <c r="E45" i="8"/>
  <c r="E53" i="3"/>
  <c r="E53" i="8"/>
  <c r="K4" i="3"/>
  <c r="K4" i="8"/>
  <c r="K15" i="3"/>
  <c r="K15" i="8"/>
  <c r="K23" i="3"/>
  <c r="K23" i="8"/>
  <c r="D18" i="3"/>
  <c r="D18" i="8"/>
  <c r="G22" i="3"/>
  <c r="G22" i="8"/>
  <c r="G34" i="3"/>
  <c r="G34" i="8"/>
  <c r="D46" i="3"/>
  <c r="D46" i="8"/>
  <c r="D54" i="3"/>
  <c r="D54" i="8"/>
  <c r="F6" i="8"/>
  <c r="F6" i="3"/>
  <c r="K13" i="3"/>
  <c r="K13" i="8"/>
  <c r="D56" i="8"/>
  <c r="D56" i="3"/>
  <c r="D24" i="8"/>
  <c r="D24" i="3"/>
  <c r="G28" i="8"/>
  <c r="G28" i="3"/>
  <c r="K41" i="8"/>
  <c r="K41" i="3"/>
  <c r="F57" i="8"/>
  <c r="F57" i="3"/>
  <c r="F17" i="8"/>
  <c r="F17" i="3"/>
  <c r="K25" i="8"/>
  <c r="K25" i="3"/>
  <c r="F37" i="3"/>
  <c r="F37" i="8"/>
  <c r="E8" i="3"/>
  <c r="E8" i="8"/>
  <c r="D8" i="8"/>
  <c r="D8" i="3"/>
  <c r="E16" i="3"/>
  <c r="E16" i="8"/>
  <c r="I24" i="3"/>
  <c r="J28" i="8"/>
  <c r="J28" i="3"/>
  <c r="H32" i="8"/>
  <c r="H32" i="3"/>
  <c r="K40" i="3"/>
  <c r="K40" i="8"/>
  <c r="F44" i="3"/>
  <c r="F44" i="8"/>
  <c r="E48" i="8"/>
  <c r="E48" i="3"/>
  <c r="K56" i="3"/>
  <c r="K56" i="8"/>
  <c r="K60" i="3"/>
  <c r="K60" i="8"/>
  <c r="J21" i="3"/>
  <c r="J21" i="8"/>
  <c r="G29" i="8"/>
  <c r="G29" i="3"/>
  <c r="D37" i="8"/>
  <c r="D37" i="3"/>
  <c r="H41" i="3"/>
  <c r="H41" i="8"/>
  <c r="H49" i="3"/>
  <c r="H49" i="8"/>
  <c r="E57" i="3"/>
  <c r="E57" i="8"/>
  <c r="K49" i="8"/>
  <c r="K49" i="3"/>
  <c r="J17" i="3"/>
  <c r="J17" i="8"/>
  <c r="H25" i="3"/>
  <c r="H25" i="8"/>
  <c r="G25" i="8"/>
  <c r="G25" i="3"/>
  <c r="E33" i="3"/>
  <c r="E33" i="8"/>
  <c r="D33" i="8"/>
  <c r="D33" i="3"/>
  <c r="H53" i="3"/>
  <c r="H53" i="8"/>
  <c r="G4" i="3"/>
  <c r="G4" i="8"/>
  <c r="I11" i="3"/>
  <c r="I15" i="3"/>
  <c r="I19" i="3"/>
  <c r="I23" i="3"/>
  <c r="I27" i="3"/>
  <c r="G10" i="3"/>
  <c r="G10" i="8"/>
  <c r="D22" i="3"/>
  <c r="D22" i="8"/>
  <c r="G26" i="3"/>
  <c r="G26" i="8"/>
  <c r="D34" i="3"/>
  <c r="D34" i="8"/>
  <c r="G42" i="3"/>
  <c r="G42" i="8"/>
  <c r="G50" i="3"/>
  <c r="G50" i="8"/>
  <c r="G58" i="3"/>
  <c r="G58" i="8"/>
  <c r="J7" i="8"/>
  <c r="J7" i="3"/>
  <c r="I6" i="3"/>
  <c r="F8" i="3"/>
  <c r="F8" i="8"/>
  <c r="F13" i="3"/>
  <c r="F13" i="8"/>
  <c r="I17" i="3"/>
  <c r="F29" i="8"/>
  <c r="F29" i="3"/>
  <c r="D40" i="8"/>
  <c r="D40" i="3"/>
  <c r="I53" i="3"/>
  <c r="F41" i="8"/>
  <c r="F41" i="3"/>
  <c r="D52" i="8"/>
  <c r="D52" i="3"/>
  <c r="I13" i="3"/>
  <c r="F25" i="8"/>
  <c r="F25" i="3"/>
  <c r="I45" i="3"/>
  <c r="K53" i="8"/>
  <c r="K53" i="3"/>
  <c r="D4" i="3"/>
  <c r="D4" i="8"/>
  <c r="I8" i="3"/>
  <c r="G8" i="8"/>
  <c r="G8" i="3"/>
  <c r="F12" i="3"/>
  <c r="F12" i="8"/>
  <c r="K16" i="3"/>
  <c r="K16" i="8"/>
  <c r="H16" i="3"/>
  <c r="H16" i="8"/>
  <c r="F20" i="3"/>
  <c r="F20" i="8"/>
  <c r="K24" i="3"/>
  <c r="K24" i="8"/>
  <c r="H24" i="3"/>
  <c r="H24" i="8"/>
  <c r="F28" i="3"/>
  <c r="F28" i="8"/>
  <c r="E32" i="8"/>
  <c r="E32" i="3"/>
  <c r="J32" i="8"/>
  <c r="J32" i="3"/>
  <c r="K36" i="3"/>
  <c r="K36" i="8"/>
  <c r="J40" i="8"/>
  <c r="J40" i="3"/>
  <c r="H40" i="8"/>
  <c r="H40" i="3"/>
  <c r="I44" i="3"/>
  <c r="H48" i="8"/>
  <c r="H48" i="3"/>
  <c r="J48" i="8"/>
  <c r="J48" i="3"/>
  <c r="E52" i="8"/>
  <c r="E52" i="3"/>
  <c r="H56" i="8"/>
  <c r="H56" i="3"/>
  <c r="J56" i="8"/>
  <c r="J56" i="3"/>
  <c r="E60" i="8"/>
  <c r="E60" i="3"/>
  <c r="E13" i="3"/>
  <c r="E13" i="8"/>
  <c r="D13" i="3"/>
  <c r="D13" i="8"/>
  <c r="J29" i="3"/>
  <c r="J29" i="8"/>
  <c r="G37" i="8"/>
  <c r="G37" i="3"/>
  <c r="E37" i="3"/>
  <c r="E37" i="8"/>
  <c r="J41" i="3"/>
  <c r="J41" i="8"/>
  <c r="D41" i="8"/>
  <c r="D41" i="3"/>
  <c r="J49" i="3"/>
  <c r="J49" i="8"/>
  <c r="H57" i="3"/>
  <c r="H57" i="8"/>
  <c r="E9" i="3"/>
  <c r="E9" i="8"/>
  <c r="D9" i="3"/>
  <c r="D9" i="8"/>
  <c r="J25" i="3"/>
  <c r="J25" i="8"/>
  <c r="H33" i="3"/>
  <c r="H33" i="8"/>
  <c r="G33" i="8"/>
  <c r="G33" i="3"/>
  <c r="J45" i="3"/>
  <c r="J45" i="8"/>
  <c r="D45" i="8"/>
  <c r="D45" i="3"/>
  <c r="J53" i="3"/>
  <c r="J53" i="8"/>
  <c r="E9" i="5"/>
  <c r="F9" i="5" s="1"/>
  <c r="G10" i="5"/>
  <c r="H10" i="5" s="1"/>
  <c r="I12" i="5"/>
  <c r="J12" i="5" s="1"/>
  <c r="I11" i="5"/>
  <c r="J11" i="5" s="1"/>
  <c r="I5" i="3"/>
  <c r="C8" i="5"/>
  <c r="D8" i="5" s="1"/>
  <c r="E5" i="3"/>
  <c r="K15" i="5"/>
  <c r="L15" i="5" s="1"/>
  <c r="E4" i="3"/>
  <c r="E4" i="8"/>
  <c r="J6" i="8"/>
  <c r="J6" i="3"/>
  <c r="D6" i="3"/>
  <c r="D6" i="8"/>
  <c r="D14" i="3"/>
  <c r="D14" i="8"/>
  <c r="G18" i="3"/>
  <c r="G18" i="8"/>
  <c r="D30" i="3"/>
  <c r="D30" i="8"/>
  <c r="G38" i="3"/>
  <c r="G38" i="8"/>
  <c r="G46" i="3"/>
  <c r="G46" i="8"/>
  <c r="G54" i="3"/>
  <c r="G54" i="8"/>
  <c r="G3" i="8"/>
  <c r="G3" i="3"/>
  <c r="E7" i="8"/>
  <c r="E7" i="3"/>
  <c r="G32" i="8"/>
  <c r="G32" i="3"/>
  <c r="K45" i="3"/>
  <c r="K45" i="8"/>
  <c r="K12" i="3"/>
  <c r="K12" i="8"/>
  <c r="F16" i="3"/>
  <c r="F16" i="8"/>
  <c r="H20" i="3"/>
  <c r="H20" i="8"/>
  <c r="K28" i="3"/>
  <c r="K28" i="8"/>
  <c r="I32" i="3"/>
  <c r="F36" i="3"/>
  <c r="F36" i="8"/>
  <c r="J44" i="8"/>
  <c r="J44" i="3"/>
  <c r="I48" i="3"/>
  <c r="I52" i="3"/>
  <c r="J60" i="8"/>
  <c r="J60" i="3"/>
  <c r="J13" i="3"/>
  <c r="J13" i="8"/>
  <c r="H21" i="3"/>
  <c r="H21" i="8"/>
  <c r="E29" i="3"/>
  <c r="E29" i="8"/>
  <c r="J37" i="3"/>
  <c r="J37" i="8"/>
  <c r="E41" i="3"/>
  <c r="E41" i="8"/>
  <c r="E49" i="3"/>
  <c r="E49" i="8"/>
  <c r="D25" i="8"/>
  <c r="D25" i="3"/>
  <c r="G6" i="3"/>
  <c r="G6" i="8"/>
  <c r="K11" i="3"/>
  <c r="K11" i="8"/>
  <c r="K19" i="3"/>
  <c r="K19" i="8"/>
  <c r="K27" i="8"/>
  <c r="K27" i="3"/>
  <c r="H7" i="8"/>
  <c r="H7" i="3"/>
  <c r="K29" i="3"/>
  <c r="K29" i="8"/>
  <c r="F45" i="8"/>
  <c r="F45" i="3"/>
  <c r="J12" i="3"/>
  <c r="J12" i="8"/>
  <c r="I16" i="3"/>
  <c r="J20" i="3"/>
  <c r="J20" i="8"/>
  <c r="E24" i="3"/>
  <c r="E24" i="8"/>
  <c r="K32" i="3"/>
  <c r="K32" i="8"/>
  <c r="I36" i="3"/>
  <c r="E40" i="8"/>
  <c r="E40" i="3"/>
  <c r="K48" i="3"/>
  <c r="K48" i="8"/>
  <c r="K52" i="3"/>
  <c r="K52" i="8"/>
  <c r="E56" i="8"/>
  <c r="E56" i="3"/>
  <c r="H29" i="3"/>
  <c r="H29" i="8"/>
  <c r="G57" i="8"/>
  <c r="G57" i="3"/>
  <c r="H45" i="3"/>
  <c r="H45" i="8"/>
  <c r="I4" i="3"/>
  <c r="F4" i="8"/>
  <c r="F4" i="3"/>
  <c r="J4" i="3"/>
  <c r="J4" i="8"/>
  <c r="F7" i="3"/>
  <c r="F7" i="8"/>
  <c r="H6" i="3"/>
  <c r="H6" i="8"/>
  <c r="D10" i="3"/>
  <c r="D10" i="8"/>
  <c r="G14" i="3"/>
  <c r="G14" i="8"/>
  <c r="D26" i="3"/>
  <c r="D26" i="8"/>
  <c r="G30" i="3"/>
  <c r="G30" i="8"/>
  <c r="D42" i="3"/>
  <c r="D42" i="8"/>
  <c r="D50" i="3"/>
  <c r="D50" i="8"/>
  <c r="D58" i="3"/>
  <c r="D58" i="8"/>
  <c r="D3" i="3"/>
  <c r="D3" i="8"/>
  <c r="K6" i="8"/>
  <c r="K6" i="3"/>
  <c r="K21" i="3"/>
  <c r="K21" i="8"/>
  <c r="I37" i="3"/>
  <c r="G48" i="8"/>
  <c r="G48" i="3"/>
  <c r="G12" i="8"/>
  <c r="G12" i="3"/>
  <c r="D36" i="8"/>
  <c r="D36" i="3"/>
  <c r="I49" i="3"/>
  <c r="G60" i="8"/>
  <c r="G60" i="3"/>
  <c r="K9" i="8"/>
  <c r="K9" i="3"/>
  <c r="I21" i="3"/>
  <c r="F53" i="3"/>
  <c r="F53" i="8"/>
  <c r="K8" i="3"/>
  <c r="K8" i="8"/>
  <c r="H8" i="3"/>
  <c r="H8" i="8"/>
  <c r="I12" i="3"/>
  <c r="E12" i="3"/>
  <c r="E12" i="8"/>
  <c r="J16" i="3"/>
  <c r="J16" i="8"/>
  <c r="I20" i="3"/>
  <c r="E20" i="3"/>
  <c r="E20" i="8"/>
  <c r="J24" i="3"/>
  <c r="J24" i="8"/>
  <c r="I28" i="3"/>
  <c r="E28" i="8"/>
  <c r="E28" i="3"/>
  <c r="F32" i="3"/>
  <c r="F32" i="8"/>
  <c r="E36" i="8"/>
  <c r="E36" i="3"/>
  <c r="J36" i="8"/>
  <c r="J36" i="3"/>
  <c r="F40" i="3"/>
  <c r="F40" i="8"/>
  <c r="K44" i="3"/>
  <c r="K44" i="8"/>
  <c r="E44" i="8"/>
  <c r="E44" i="3"/>
  <c r="F48" i="3"/>
  <c r="F48" i="8"/>
  <c r="H52" i="8"/>
  <c r="H52" i="3"/>
  <c r="F52" i="3"/>
  <c r="F52" i="8"/>
  <c r="F56" i="3"/>
  <c r="F56" i="8"/>
  <c r="H60" i="8"/>
  <c r="H60" i="3"/>
  <c r="F60" i="3"/>
  <c r="F60" i="8"/>
  <c r="H13" i="3"/>
  <c r="H13" i="8"/>
  <c r="G13" i="3"/>
  <c r="G13" i="8"/>
  <c r="E21" i="3"/>
  <c r="E21" i="8"/>
  <c r="D21" i="3"/>
  <c r="D21" i="8"/>
  <c r="H37" i="3"/>
  <c r="H37" i="8"/>
  <c r="G41" i="8"/>
  <c r="G41" i="3"/>
  <c r="D49" i="8"/>
  <c r="D49" i="3"/>
  <c r="J57" i="3"/>
  <c r="J57" i="8"/>
  <c r="K33" i="8"/>
  <c r="K33" i="3"/>
  <c r="H9" i="3"/>
  <c r="H9" i="8"/>
  <c r="G9" i="3"/>
  <c r="G9" i="8"/>
  <c r="E17" i="3"/>
  <c r="E17" i="8"/>
  <c r="D17" i="3"/>
  <c r="D17" i="8"/>
  <c r="J33" i="3"/>
  <c r="J33" i="8"/>
  <c r="G45" i="8"/>
  <c r="G45" i="3"/>
  <c r="G53" i="8"/>
  <c r="G53" i="3"/>
  <c r="D53" i="8"/>
  <c r="D53" i="3"/>
  <c r="I15" i="5"/>
  <c r="J15" i="5" s="1"/>
  <c r="I8" i="5"/>
  <c r="J8" i="5" s="1"/>
  <c r="C14" i="5"/>
  <c r="D14" i="5" s="1"/>
  <c r="C13" i="5"/>
  <c r="D13" i="5" s="1"/>
  <c r="I9" i="5"/>
  <c r="J9" i="5" s="1"/>
  <c r="G13" i="5"/>
  <c r="H13" i="5" s="1"/>
  <c r="E5" i="8"/>
  <c r="C11" i="5"/>
  <c r="D11" i="5" s="1"/>
  <c r="K10" i="5"/>
  <c r="L10" i="5" s="1"/>
  <c r="C10" i="5"/>
  <c r="D10" i="5" s="1"/>
  <c r="E11" i="5"/>
  <c r="F11" i="5" s="1"/>
  <c r="G12" i="5"/>
  <c r="H12" i="5" s="1"/>
  <c r="C9" i="5"/>
  <c r="D9" i="5" s="1"/>
  <c r="I10" i="5"/>
  <c r="J10" i="5" s="1"/>
  <c r="G14" i="5"/>
  <c r="H14" i="5" s="1"/>
  <c r="K9" i="5"/>
  <c r="L9" i="5" s="1"/>
  <c r="E14" i="5"/>
  <c r="F14" i="5" s="1"/>
  <c r="G5" i="3"/>
  <c r="G9" i="5"/>
  <c r="H9" i="5" s="1"/>
  <c r="E12" i="5"/>
  <c r="F12" i="5" s="1"/>
  <c r="M14" i="5" l="1"/>
  <c r="M8" i="5"/>
  <c r="M9" i="5"/>
  <c r="M10" i="5"/>
  <c r="M13" i="5"/>
  <c r="M11" i="5"/>
  <c r="M15" i="5"/>
  <c r="M12" i="5"/>
</calcChain>
</file>

<file path=xl/sharedStrings.xml><?xml version="1.0" encoding="utf-8"?>
<sst xmlns="http://schemas.openxmlformats.org/spreadsheetml/2006/main" count="166" uniqueCount="104">
  <si>
    <t>№ п/п</t>
  </si>
  <si>
    <t>ФИ ученика</t>
  </si>
  <si>
    <t>Характер отношений школьника к семье</t>
  </si>
  <si>
    <t>Характер отношений школьника к Отечеству</t>
  </si>
  <si>
    <t>Характер отношений школьника к Земле</t>
  </si>
  <si>
    <t>Характер отношений школьника к труду</t>
  </si>
  <si>
    <t>Характер отношений школьника к культуре</t>
  </si>
  <si>
    <t>Характер отношений школьника к знаниям</t>
  </si>
  <si>
    <t>Отношение подростка к человеку как Иному</t>
  </si>
  <si>
    <t xml:space="preserve">Отношение подростка к своему телесному Я </t>
  </si>
  <si>
    <t>устойчиво-позитивное отношение</t>
  </si>
  <si>
    <t>ситуативно-позитивное отношение</t>
  </si>
  <si>
    <t>ситуативно-негативное отношение</t>
  </si>
  <si>
    <t>устойчиво-негативное отношение</t>
  </si>
  <si>
    <t>количество</t>
  </si>
  <si>
    <t>доля, %</t>
  </si>
  <si>
    <t>Количество</t>
  </si>
  <si>
    <t>От + 15 до +28 баллов (устойчиво-позитивное отношение) - ценность семьи высоко значима для подростка. Он дорожит семейными традициями и устоями, помнит о разных мелочах, приятных кому-то из членов семьи. Семейные праздники всегда проходят при его участии и помощи в подготовке. В будущем он хочет создать счастливую семью.</t>
  </si>
  <si>
    <t>От + 1 до + 14 баллов (ситуативно-позитивное отношение) - семья для подростка представляет определенную ценность, но сам факт наличия семьи, семейных традиций воспринимается им как естественный («а как же иначе?»). Подросток принимает участие в семейных праздниках, но без напоминания не всегда вспомнит о дне рождения кого-то из близких. Заботу родителей воспринимает как само собой разумеющуюся. Он предполагает, что семья, которую он создаст в будущем, будет не слишком похожа на ту, в которой он живет сейчас.</t>
  </si>
  <si>
    <t>От -15 до -28 баллов (устойчиво-негативное отношение) - семья не представляет для ребенка какой-либо ценности. Такое отношение проявляется в чувстве стыда за свою фамилию, сознательном неприятии принятых в семье норм поведения, представлений о жизни. Все это в будущем может негативно отразится на его способности и желании создать собственную счастливую семью.</t>
  </si>
  <si>
    <t>От -1 до -14 баллов (ситуативно-негативное отношение) - отношение к семье у подростка, как правило, потребительское. Ему «должны» давать деньги на мелкие расходы и прощать шалости. Но если от родителей нужно что-то серьезное, подросток добьется этого любыми путями - лестью, ложью, послушанием. Сам он, скорее всего, считает, что никому и ничем не обязан.</t>
  </si>
  <si>
    <t>0 неопределенное</t>
  </si>
  <si>
    <t>От +15 до +28 баллов (устойчиво-позитивное отношение) – подростку присущи вполне развитые чувства гражданственности и патриотизма. Родина для него не абстрактная категория, а конкретная страна, где он собирается жить, которой он гордится. Он чувствует свою личную ответственность за судьбу страны. При этом подобные чувства вызваны не конъюнктурой, не модой на патриотизм, а являются глубоко личными, пережитыми.</t>
  </si>
  <si>
    <t>От +1 до +14 баллов (ситуативно-позитивное отношение) - подросток переживает чувство Родины как чувство родного дома, деревни, города. Однако, ему кажется, что то, что происходит в стране и на его «малой родине», имеет между собой мало общего. Он встает, когда звучит гимн, скорее, не по душевному порыву, а потому, что так принято. При необходимости подросток не откажется помочь ветеранам, хотя сам своей помощи может и не предложить.</t>
  </si>
  <si>
    <t>От -15 до -28 баллов (устойчиво-негативное) – можно предположить, что подростка отличает обывательское отношение к своей стране. Родина для него просто место, где он живет, и которое легко можно поменять на любое другое. Все успехи – это его собственные успехи, а в неудачах виновата страна («да разве в этой стране..,»). Может быть, сам он не будет участвовать в осквернении памятников, но точно не осудит других, ведь память - это не то, за что можно получить дивиденды.</t>
  </si>
  <si>
    <t>От +15 до +28 баллов (устойчиво-позитивное отношение) - у подростка вполне развитое экологическое сознание. Для него естественно чувство жалости и сопереживания любым животным; он готов убирать лес и чистить водоемы, находя эти занятия увлекательными и важными лично для себя. И уж точно подберет и накормит брошенного щенка, не забудет полить цветы (совсем не из желания получить похвалу от взрослого, а из потребности ощущать гармонию мира, в котором живет).</t>
  </si>
  <si>
    <t>От +1 до +14 баллов (ситуативно-позитивное отношение) - подросток заботится о животных, цветах, но главным образом о тех, которые принадлежат непосредственно ему. Экологические проблемы воспринимаются им как объективно важные, но при этом не зависящие от него лично. Он не будет сорить в лесу, если этого не делают другие. Примет вместе с классом участие в субботнике, но если есть возможность отказаться, то он ею, скорее всего, воспользуется.</t>
  </si>
  <si>
    <t>От -15 до -28 баллов (устойчиво-негативное отношение) - природа воспринимается подростком как предмет потребления. Отношение подростка к лесу, животным, водоемам продиктовано потребностью в собственном комфорте, а если получится, то и выгодой для себя. Он способен причинить боль животному ради простой забавы. Он с насмешкой относится к тем, кто проявляет уважение и любовь к «братьям нашим меньшим.</t>
  </si>
  <si>
    <t>От -1 до-14 баллов (ситуативно-негативное отношение) собственное мнение подростка об экологических проблемах зависит от конъюнктуры. Он предпочитает не обращать внимания
на такие мелочи, как брошенный им мусор, подожженную урну. Ломая ветки в лесу, гоняя кошек и собак во дворе, он не задумывается о тем, что делает. И уж тем более не отреагирует, если то же самое делают другие. Всех животных он делит на полезных и бесполезных, радующих его взгляд и вызывающих брезгливое отношение.</t>
  </si>
  <si>
    <t>От -1 до -14 баллов (ситуативно-негативное отношение) - подросток старается открыто не проявлять свое отношение к стране. К разговорам об ее «убогости» он в принципе равнодушен. Он может «правильно» выступить на тему гражданственности и патриотизма, но в зависимости от ситуации по-разному расставить акценты. Подросток умеет угадывать, в какой момент что «патриотично», а что нет. Ему кажется, что то, что происходит со страной и с ним самим, имеет между собой мало общего.</t>
  </si>
  <si>
    <t>От +15 до +28 баллов (устойчиво-позитивное отношение) - у подростка наличествует четко выраженная пацифистская позиция. Он считает, что к насилию прибегают только слабые люди и государства. К проявлениям грубой силы он относится подчеркнуто отрицательно. Уверен, что всегда есть возможность уладить конфликт, не ущемляя при этом права других людей. Не боится идти на уступки.</t>
  </si>
  <si>
    <t>От +1 до +14 баллов (ситуативно-позитивное отношение) - подросток в целом разделяет идеи мира и ненасилия, но при этом считает, что в отдельных случаях применение силы оправданно. К проявлениям грубой силы он относится со смешанным чувством неприятия и страха. Подросток полагает, что в сложном современном мире надо всегда быть готовым к противостоянию, поэтому, к сожалению, нельзя обойтись без оружия. Он старается не идти на уступки, потому что не хочет показаться слабым в глазах окружающих.</t>
  </si>
  <si>
    <t>От -1 до -14 баллов (ситуативно-негативное отношение) - подросток уверен, что мир можно поддерживать главным образом силой, угрозами, ультиматумами. Он рассматривает войну как один из естественных способов разрешения конфликтов. По его мнению, сильный тот, кого боятся. Считает, что вокруг хватает потенциально враждебных людей и государств. Вряд ли он сам будет инициатором насильственного деяния, но сыграть роль «второго плана», скорее всего, не откажется.</t>
  </si>
  <si>
    <t>От -15 до -28 баллов (устойчиво-негативное отношение) - можно предположить, что для подростка не существует альтернативы: переговоры или военная операция. Война для него может быть ценностью - с помощью нее можно решить проблемы перенаселения и нехватки продуктов на всех. Он целиком и полностью на стороне силы, а все, кто пытается этому противостоять, для него «слабаки». Скорее всего, это касается и локальных (класс, двор, школа), и крупных конфликтов, где от него пока ничего не зависит.</t>
  </si>
  <si>
    <t>От +15 до +28 баллов (устойчиво-позитивное отношение) - подростка отличает трудолюбие во всем: от уборки класса до чтения трудной книги. Он получает удовольствие от сложной, трудоемкой, даже нудной работы. Не считает зазорным помочь родителям по хозяйству, может сам предложить что-либо сделать. Подрабатывает он где-то или пока еще нет - в любом случае подросток этого не стыдится.</t>
  </si>
  <si>
    <t>От + 1 до + 14 баллов (ситуативно-позитивное отношение) - скорее всего, только престижная работа вызывает уважение подростка. Хотя если все окружающие заняты чем-то не престижным (например, уборкой территории во время субботника), то может и поучаствовать «за компанию». Он поможет и в домашних делах, но его будет раздражать, что это занимает столько времени.</t>
  </si>
  <si>
    <t>От -1 до -14 баллов (ситуативно-негативное отношение) - подросток по возможности переложит часть своей работы на другого. Если узнает, что кто-то из одноклассников работает после школы, то отреагирует, скорее всего, так: «Тебе что, делать нечего?!». В его представлении «грязная» работа - удел людей второго сорта или тех, кто не сумел устроиться в жизни. Сам-то он уж точно никогда за нее не возьмется.</t>
  </si>
  <si>
    <t>От -15 до -28 баллов (устойчиво-негативное отношение) - более-менее сложная работа вызывает у подростка отвращение. Он придумывает себе массу причин, по которым за нее не стоит браться. Подросток с удовольствием воспользуется плодами чужого труда, по возможности выдавая их зэ свои. Между трудолюбием и жизненным благополучием для него нет никакой связи.</t>
  </si>
  <si>
    <t xml:space="preserve">От +15 до +28 баллов (устойчиво-позитивное отношение) – культурные формы поведения, безусловно, личностно значимы для подростка и деятельно реализуются им в повседневной жизни. Ему чужды хамство, «украшение» речи нецензурными оборотами, он внимателен и тактичен по отношению к другим людям. Он понимает необходимость сбережения того культурного достояния, которое досталось нам в наследство от прошлого, и категорически не приемлет вандализма. </t>
  </si>
  <si>
    <t>От +1 до +14 баллов (ситуативно-позитивное отношение) - подросток признает объективную ценность культурных форм поведения, но отнюдь не всегда руководствуется ими в своей повседневной жизни. Он наверняка хотел бы выглядеть «культурным человеком», но не готов прикладывать ежедневные усилия к этому. Он находит оправдание эпизодическим проявлениям со своей стороны хамства («я хамлю только в ответ»); неряшливости («ну и пусть встречают по одежке, зато провожают по уму»), нецензурной брани («сильные эмоции трудно выразить по-другому») и т.п. Вандалы антипатичны ему.</t>
  </si>
  <si>
    <r>
      <rPr>
        <b/>
        <sz val="11"/>
        <color theme="1"/>
        <rFont val="Calibri"/>
        <family val="2"/>
        <charset val="204"/>
        <scheme val="minor"/>
      </rPr>
      <t>6. Отношение подростка к культуре</t>
    </r>
    <r>
      <rPr>
        <sz val="11"/>
        <color theme="1"/>
        <rFont val="Calibri"/>
        <family val="2"/>
        <charset val="204"/>
        <scheme val="minor"/>
      </rPr>
      <t xml:space="preserve">
От +15 до +28 баллов (устойчиво-позитивное отношение) – культурные формы поведения, безусловно, личностно значимы для подростка и деятельно реализуются им в повседневной жизни. Ему чужды хамство, «украшение» речи нецензурными оборотами, он внимателен и тактичен по отношению к другим людям. Он понимает необходимость сбережения того культурного достояния, которое досталось нам в наследство от прошлого, и категорически не приемлет вандализма. 
От +1 до +14 баллов (ситуативно-позитивное отношение) - подросток признает объективную ценность культурных форм поведения, но отнюдь не всегда руководствуется ими в своей повседневной жизни. Он наверняка хотел бы выглядеть «культурным человеком», но не готов прикладывать ежедневные усилия к этому. Он находит оправдание эпизодическим проявлениям со своей стороны хамства («я хамлю только в ответ»); неряшливости («ну и пусть встречают по одежке, зато провожают по уму»), нецензурной брани («сильные эмоции трудно выразить по-другому») и т.п. Вандалы антипатичны ему.
От -1 до -14 баллов (ситуативно-негативное отношение) - культурные формы поведения рассматриваются подростком как нечто догматичное, идущее от мира взрослых, а потому обременяющее его повседневную жизнь. Он сторонник естественного выражения своих мыслей, чувств, желаний и считает, что культурная огранка только помешает ему быть таким, какой он есть. Слово «культура» наверняка ассоциируется у него с телеканалом «Культура» и навевает непреодолимую скуку. Вряд ли он сам способен на акт вандализма, но и осуждать вандалов-сверстников, скорее всего, не станет.
От -15 до -28 баллов (устойчиво-негативное отношение) - слово «культура» во всех своих формах вызывает у подростка неприятие и рассматривается как проявление лживости взрослого мира. Он наверняка знает, что представляют собой культурные формы поведения, но в своей повседневности реализует их с точностью до наоборот. Тактичность кажется ему проявлением слабости, хамство и нецензурная брань - силы, «потягивание пивка» под аккомпанемент матерщины - лучшим времяпрепровождением. Памятники прошлого воспринимаются им, вероятнее всего, как обыкновенная старая рухлядь, поэтому он совсем не против «скинуть их с парохода современности».
</t>
    </r>
  </si>
  <si>
    <t>От -1 до -14 баллов (ситуативно-негативное отношение) - культурные формы поведения рассматриваются подростком как нечто догматичное, идущее от мира взрослых, а потому обременяющее его повседневную жизнь. Он сторонник естественного выражения своих мыслей, чувств, желаний и считает, что культурная огранка только помешает ему быть таким, какой он есть. Слово «культура» наверняка ассоциируется у него с телеканалом «Культура» и навевает непреодолимую скуку. Вряд ли он сам способен на акт вандализма, но и осуждать вандалов-сверстников, скорее всего, не станет.</t>
  </si>
  <si>
    <t>От -15 до -28 баллов (устойчиво-негативное отношение) - слово «культура» во всех своих формах вызывает у подростка неприятие и рассматривается как проявление лживости взрослого мира. Он наверняка знает, что представляют собой культурные формы поведения, но в своей повседневности реализует их с точностью до наоборот. Тактичность кажется ему проявлением слабости, хамство и нецензурная брань - силы, «потягивание пивка» под аккомпанемент матерщины - лучшим времяпрепровождением. Памятники прошлого воспринимаются им, вероятнее всего, как обыкновенная старая рухлядь, поэтому он совсем не против «скинуть их с парохода современности».</t>
  </si>
  <si>
    <r>
      <rPr>
        <b/>
        <sz val="11"/>
        <color theme="1"/>
        <rFont val="Calibri"/>
        <family val="2"/>
        <charset val="204"/>
        <scheme val="minor"/>
      </rPr>
      <t>4. Отношение подростка к миру</t>
    </r>
    <r>
      <rPr>
        <sz val="11"/>
        <color theme="1"/>
        <rFont val="Calibri"/>
        <family val="2"/>
        <charset val="204"/>
        <scheme val="minor"/>
      </rPr>
      <t xml:space="preserve">
 От +15 до +28 баллов (устойчиво-позитивное отношение) - у подростка наличествует четко выраженная пацифистская позиция. Он считает, что к насилию прибегают только слабые люди и государства. К проявлениям грубой силы он относится подчеркнуто отрицательно. Уверен, что всегда есть возможность уладить конфликт, не ущемляя при этом права других людей. Не боится идти на уступки.
От +1 до +14 баллов (ситуативно-позитивное отношение) - подросток в целом разделяет идеи мира и ненасилия, но при этом считает, что в отдельных случаях применение силы оправданно. К проявлениям грубой силы он относится со смешанным чувством неприятия и страха. Подросток полагает, что в сложном современном мире надо всегда быть готовым к противостоянию, поэтому, к сожалению, нельзя обойтись без оружия. Он старается не идти на уступки, потому что не хочет показаться слабым в глазах окружающих.
От -1 до -14 баллов (ситуативно-негативное отношение) - подросток уверен, что мир можно поддерживать главным образом силой, угрозами, ультиматумами. Он рассматривает войну как один из естественных способов разрешения конфликтов. По его мнению, сильный тот, кого боятся. Считает, что вокруг хватает потенциально враждебных людей и государств. Вряд ли он сам будет инициатором насильственного деяния, но сыграть роль «второго плана», скорее всего, не откажется.
От -15 до -28 баллов (устойчиво-негативное отношение) - можно предположить, что для подростка не существует альтернативы: переговоры или военная операция. Война для него может быть ценностью - с помощью нее можно решить проблемы перенаселения и нехватки продуктов на всех. Он целиком и полностью на стороне силы, а все, кто пытается этому противостоять, для него «слабаки». Скорее всего, это касается и локальных (класс, двор, школа), и крупных конфликтов, где от него пока ничего не зависит.
</t>
    </r>
  </si>
  <si>
    <r>
      <t xml:space="preserve">5. </t>
    </r>
    <r>
      <rPr>
        <b/>
        <sz val="11"/>
        <color theme="1"/>
        <rFont val="Calibri"/>
        <family val="2"/>
        <charset val="204"/>
        <scheme val="minor"/>
      </rPr>
      <t xml:space="preserve">Отношение подростка к труду </t>
    </r>
    <r>
      <rPr>
        <sz val="11"/>
        <color theme="1"/>
        <rFont val="Calibri"/>
        <family val="2"/>
        <charset val="204"/>
        <scheme val="minor"/>
      </rPr>
      <t xml:space="preserve">
От +15 до +28 баллов (устойчиво-позитивное отношение) - подростка отличает трудолюбие во всем: от уборки класса до чтения трудной книги. Он получает удовольствие от сложной, трудоемкой, даже нудной работы. Не считает зазорным помочь родителям по хозяйству, может сам предложить что-либо сделать. Подрабатывает он где-то или пока еще нет - в любом случае подросток этого не стыдится.
От + 1 до + 14 баллов (ситуативно-позитивное отношение) - скорее всего, только престижная работа вызывает уважение подростка. Хотя если все окружающие заняты чем-то не престижным (например, уборкой территории во время субботника), то может и поучаствовать «за компанию». Он поможет и в домашних делах, но его будет раздражать, что это занимает столько времени.
От -1 до -14 баллов (ситуативно-негативное отношение) - подросток по возможности переложит часть своей работы на другого. Если узнает, что кто-то из одноклассников работает после школы, то отреагирует, скорее всего, так: «Тебе что, делать нечего?!». В его представлении «грязная» работа - удел людей второго сорта или тех, кто не сумел устроиться в жизни. Сам-то он уж точно никогда за нее не возьмется.
От -15 до -28 баллов (устойчиво-негативное отношение) - более-менее сложная работа вызывает у подростка отвращение. Он придумывает себе массу причин, по которым за нее не стоит браться. Подросток с удовольствием воспользуется плодами чужого труда, по возможности выдавая их зэ свои. Между трудолюбием и жизненным благополучием для него нет никакой связи.
</t>
    </r>
  </si>
  <si>
    <r>
      <rPr>
        <b/>
        <sz val="11"/>
        <color theme="1"/>
        <rFont val="Calibri"/>
        <family val="2"/>
        <charset val="204"/>
        <scheme val="minor"/>
      </rPr>
      <t>3. Отношение подростка к Земле (природе)</t>
    </r>
    <r>
      <rPr>
        <sz val="11"/>
        <color theme="1"/>
        <rFont val="Calibri"/>
        <family val="2"/>
        <charset val="204"/>
        <scheme val="minor"/>
      </rPr>
      <t xml:space="preserve">
 От +15 до +28 баллов (устойчиво-позитивное отношение) - у подростка вполне развитое экологическое сознание. Для него естественно чувство жалости и сопереживания любым животным; он готов убирать лес и чистить водоемы, находя эти занятия увлекательными и важными лично для себя. И уж точно подберет и накормит брошенного щенка, не забудет полить цветы (совсем не из желания получить похвалу от взрослого, а из потребности ощущать гармонию мира, в котором живет).
От +1 до +14 баллов (ситуативно-позитивное отношение) - подросток заботится о животных, цветах, но главным образом о тех, которые принадлежат непосредственно ему. Экологические проблемы воспринимаются им как объективно важные, но при этом не зависящие от него лично. Он не будет сорить в лесу, если этого не делают другие. Примет вместе с классом участие в субботнике, но если есть возможность отказаться, то он ею, скорее всего, воспользуется.
От -1 до-14 баллов (ситуативно-негативное отношение) собственное мнение подростка об экологических проблемах зависит от конъюнктуры. Он предпочитает не обращать внимания
на такие мелочи, как брошенный им мусор, подожженную урну. Ломая ветки в лесу, гоняя кошек и собак во дворе, он не задумывается о тем, что делает. И уж тем более не отреагирует, если то же самое делают другие. Всех животных он делит на полезных и бесполезных, радующих его взгляд и вызывающих брезгливое отношение.
От -15 до -28 баллов (устойчиво-негативное отношение) - природа воспринимается подростком как предмет потребления. Отношение подростка к лесу, животным, водоемам продиктовано потребностью в собственном комфорте, а если получится, то и выгодой для себя. Он способен причинить боль животному ради простой забавы. Он с насмешкой относится к тем, кто проявляет уважение и любовь к «братьям нашим меньшим.
</t>
    </r>
  </si>
  <si>
    <r>
      <rPr>
        <b/>
        <sz val="11"/>
        <color theme="1"/>
        <rFont val="Calibri"/>
        <family val="2"/>
        <charset val="204"/>
        <scheme val="minor"/>
      </rPr>
      <t>1. Отношение подростка к семье</t>
    </r>
    <r>
      <rPr>
        <sz val="11"/>
        <color theme="1"/>
        <rFont val="Calibri"/>
        <family val="2"/>
        <charset val="204"/>
        <scheme val="minor"/>
      </rPr>
      <t xml:space="preserve">
  От + 15 до +28 баллов (устойчиво-позитивное отношение) - ценность семьи высоко значима для подростка. Он дорожит семейными традициями и устоями, помнит о разных мелочах, приятных кому-то из членов семьи. Семейные праздники всегда проходят при его участии и помощи в подготовке. В будущем он хочет создать счастливую семью.
От + 1 до + 14 баллов (ситуативно-позитивное отношение) - семья для подростка представляет определенную ценность, но сам факт наличия семьи, семейных традиций воспринимается им как естественный («а как же иначе?»). Подросток принимает участие в семейных праздниках, но без напоминания не всегда вспомнит о дне рождения кого-то из близких. Заботу родителей воспринимает как само собой разумеющуюся. Он предполагает, что семья, которую он создаст в будущем, будет не слишком похожа на ту, в которой он живет сейчас.
От -1 до -14 баллов (ситуативно-негативное отношение) - отношение к семье у подростка, как правило, потребительское. Ему «должны» давать деньги на мелкие расходы и прощать шалости. Но если от родителей нужно что-то серьезное, подросток добьется этого любыми путями - лестью, ложью, послушанием. Сам он, скорее всего, считает, что никому и ничем не обязан.
От -15 до -28 баллов (устойчиво-негативное отношение) - семья не представляет для ребенка какой-либо ценности. Такое отношение проявляется в чувстве стыда за свою фамилию, сознательном неприятии принятых в семье норм поведения, представлений о жизни. Все это в будущем может негативно отразится на его способности и желании создать собственную счастливую семью.
</t>
    </r>
  </si>
  <si>
    <r>
      <rPr>
        <b/>
        <sz val="11"/>
        <color theme="1"/>
        <rFont val="Calibri"/>
        <family val="2"/>
        <charset val="204"/>
        <scheme val="minor"/>
      </rPr>
      <t>2. Отношение подростка к Отечеству</t>
    </r>
    <r>
      <rPr>
        <sz val="11"/>
        <color theme="1"/>
        <rFont val="Calibri"/>
        <family val="2"/>
        <charset val="204"/>
        <scheme val="minor"/>
      </rPr>
      <t xml:space="preserve">
 От +15 до +28 баллов (устойчиво-позитивное отношение) – подростку присущи вполне развитые чувства гражданственности и патриотизма. Родина для него не абстрактная категория, а конкретная страна, где он собирается жить, которой он гордится. Он чувствует свою личную ответственность за судьбу страны. При этом подобные чувства вызваны не конъюнктурой, не модой на патриотизм, а являются глубоко личными, пережитыми.
От +1 до +14 баллов (ситуативно-позитивное отношение) - подросток переживает чувство Родины как чувство родного дома, деревни, города. Однако, ему кажется, что то, что происходит в стране и на его «малой родине», имеет между собой мало общего. Он встает, когда звучит гимн, скорее, не по душевному порыву, а потому, что так принято. При необходимости подросток не откажется помочь ветеранам, хотя сам своей помощи может и не предложить.
От -1 до -14 баллов (ситуативно-негативное отношение) - подросток старается открыто не проявлять свое отношение к стране. К разговорам об ее «убогости» он в принципе равнодушен. Он может «правильно» выступить на тему гражданственности и патриотизма, но в зависимости от ситуации по-разному расставить акценты. Подросток умеет угадывать, в какой момент что «патриотично», а что нет. Ему кажется, что то, что происходит со страной и с ним самим, имеет между собой мало общего.
От -15 до -28 баллов (устойчиво-негативное) – можно предположить, что подростка отличает обывательское отношение к своей стране. Родина для него просто место, где он живет, и которое легко можно поменять на любое другое. Все успехи – это его собственные успехи, а в неудачах виновата страна («да разве в этой стране..,»). Может быть, сам он не будет участвовать в осквернении памятников, но точно не осудит других, ведь память - это не то, за что можно получить дивиденды.
</t>
    </r>
  </si>
  <si>
    <r>
      <rPr>
        <b/>
        <sz val="11"/>
        <color theme="1"/>
        <rFont val="Calibri"/>
        <family val="2"/>
        <charset val="204"/>
        <scheme val="minor"/>
      </rPr>
      <t>7. Отношение подростка к знаниям</t>
    </r>
    <r>
      <rPr>
        <sz val="11"/>
        <color theme="1"/>
        <rFont val="Calibri"/>
        <family val="2"/>
        <charset val="204"/>
        <scheme val="minor"/>
      </rPr>
      <t xml:space="preserve">
 От +15 до +28 баллов (устойчиво-позитивное отношение) - перед вами любознательный человек, у которого есть устойчивое стремление к познанию нового. Подросток может быть «неудобен» учителю, так как много спрашивает на уроке, сомневается в, казалось бы, очевидных вещах. Он считает, что успешность профессионального роста, карьеры напрямую связана с глубиной знаний и стремится к их получению.
От +1 до +14 баллов (ситуативно-позитивное отношение) - подросток может неплохо учиться, но по своей инициативе вряд ли будет долго копаться в книгах, чтобы найти значение непонятного ему термина или факта. В его сознании знания и будущая карьера, конечно, связаны, но не прикладывать же для этого столько усилий!
От -1 до -14 баллов (ситуативно-негативное отношение) - подросток никогда не спросит взрослого, если ему что-то не понятно. Откровенно не понимает, как по телевизору можно смотреть научно-популярные программы. Знания носят для него чисто утилитарный характер (выучил, ответил - значит не нажил неприятностей).
От -15 до -28 баллов (устойчиво-негативное отношение) - очевидно, потребность в получении знаний у подростка практически отсутствует. Он откровенно презирает тех, кто учится, считает их «ботаниками» - людьми, живущими неполноценной жизнью. Он уверен, что уровень и качество его образования не окажут никакого влияния на его дальнейшую жизнь.
</t>
    </r>
  </si>
  <si>
    <r>
      <rPr>
        <b/>
        <sz val="11"/>
        <color theme="1"/>
        <rFont val="Calibri"/>
        <family val="2"/>
        <charset val="204"/>
        <scheme val="minor"/>
      </rPr>
      <t>8. Отношение подростка к человеку как таковому</t>
    </r>
    <r>
      <rPr>
        <sz val="11"/>
        <color theme="1"/>
        <rFont val="Calibri"/>
        <family val="2"/>
        <charset val="204"/>
        <scheme val="minor"/>
      </rPr>
      <t xml:space="preserve">
От +15 до +28 баллов (устойчиво-позитивное отношение) – ценность человека, как он есть во всех своих проявлениях, безусловно, значима для подростка. Человеческая жизнь для него бесценна. Никакие соображения справедливости не могут оправдать «слез невинных». «Лес рубят, щепки летят» - это недопустимо для нашего героя. Он милосерден, способен к сочувствию, состраданию, прощению.
От +1 до +14 баллов (ситуативно позитивное отношение) - ценность человека может быть и осмыслена подростком, но полноценно не прочувствована. Он может продемонстрировать свой гуманизм, но в глубине души отдельное категории людей (например, психически больные, попрошайки, бомжи) представляются ему теми, кто мешает ощущать радость жизни. Подросток допускает смертную казнь за самые тяжкие преступления. Когда на разных чашах весов оказываются торжество справедливости и «милость к падшим», он скорее всего выберет первое.
От -1 до -14 баллов (ситуативно-негативное отношение) - скорее всего, подросток склонен делить людей на нормальных и ненормальных. К первым он относится вполне уважительно, может быть даже милосердным к ним; вторых же считает «недочеловеками» и хотел бы как можно реже с ними сталкиваться. Великой цели, по его мнению, нельзя добиться, не замарав рук. Принцип «лес рубят, щепки летят» вполне приемлем для подростка. При этом он одинаково не хочет быть ни «лесорубом», ни «щепкой», - скорее, «сборщиком» или «вязальщиком дров».
От -15 до -28 баллов (устойчиво-негативное отношение) - человек как ценность, скорее всего, пустой звук для подростка. Он склонен к проявлениям жестокости в отношении других людей, презрительно относится к любым актам милосердия. «Слабаки» и «ненормальные», по его мнению, ухудшают нашу жизнь, тормозят рост благополучия, поэтому должны быть полностью изолированы от общества. Наверняка он считает, что справедливость, порядок, стабильность стоят того, чтобы ликвидировать психически больных, бомжей. Самое опасное, что от слов он может перейти к действиям.
</t>
    </r>
  </si>
  <si>
    <r>
      <rPr>
        <b/>
        <sz val="11"/>
        <color theme="1"/>
        <rFont val="Calibri"/>
        <family val="2"/>
        <charset val="204"/>
        <scheme val="minor"/>
      </rPr>
      <t>9. Отношение подростка к человеку как Другому</t>
    </r>
    <r>
      <rPr>
        <sz val="11"/>
        <color theme="1"/>
        <rFont val="Calibri"/>
        <family val="2"/>
        <charset val="204"/>
        <scheme val="minor"/>
      </rPr>
      <t xml:space="preserve">
От +15 до +28 баллов (устойчиво-позитивное отношение) - подросток - подлинный альтруист. Он всегда готов помочь другим людям, даже незнакомым, не ожидая просьбы с их стороны. В своих действиях во благо других бескорыстен. Всегда готов помочь слабым, нуждающимся. Ради подобной помощи готов рисковать собственным благополучием. Любит дарить подарки «просто так».
От +1 до +14 баллов (ситуативно-позитивное отношение) - подросток не прочь оказать помощь нуждающимся, но предпочитает делать это тогда, когда его об этом попросят. Он осторожен в своих действиях во благо других, старается не подвергать риску собственное благополучие. Не доверяет искренности просящих милостыню, и если они оказываются поблизости от него, старается сделать вид, что их не замечает. Испытывает удовольствие, делая подарки, но при этом в глубине души рассчитывает на ответный дар. Если этого не случается, расстраивается.
От -1 до -14 баллов (ситуативно-негативное отношение) - подросток лишь изредка думает о потребностях и чувствах других людей. В большинстве своем это те, от кого он в той или иной степени зависит. Бескорыстие кажется ему расточительством, он предпочитает все делать с выгодой для себя, умело это маскируя. Он уверен, что всякое доброе дело должно адекватно вознаграждаться, поэтому прежде, чем сделать что-либо доброе, не стесняется узнать, а «что ему за это будет».
От -15 до -28 баллов (устойчиво-негативное отношение) - подросток сосредоточен исключительно на собственной персоне, искренне полагает себя «центром вселенной». Не то чтобы делать, но даже думать о других не входит в его планы. Во всем он ищет выгоду, не очень-то это и скрывая. Бескорыстие кажется ему нелепостью, несусветной глупостью. Он склонен к злословию, циничному отношению к тем, кто в чем-то нуждается, кому необходима помощь. Все нищие для него лентяи и лжецы. Гораздо больше, чем дарить, ему нравится принимать подарки, желательно дорогие и полезные.
</t>
    </r>
  </si>
  <si>
    <r>
      <rPr>
        <b/>
        <sz val="11"/>
        <color theme="1"/>
        <rFont val="Calibri"/>
        <family val="2"/>
        <charset val="204"/>
        <scheme val="minor"/>
      </rPr>
      <t xml:space="preserve">10. Отношение подростка к человеку как Иному </t>
    </r>
    <r>
      <rPr>
        <sz val="11"/>
        <color theme="1"/>
        <rFont val="Calibri"/>
        <family val="2"/>
        <charset val="204"/>
        <scheme val="minor"/>
      </rPr>
      <t xml:space="preserve">
  От + 15 до +28 баллов (устойчиво-позитивное отношение) – подросток признает права людей на иной, отличный от его собственного, образ жизни и свободное выражение своих взглядов. Он, безусловно, принимает иные культуры, положительно относится к культурным отличиям, восприимчив к любым проявлениям культурной дискриминации. Он стремится к пониманию, проникновению в суть других культур, способен избегать в их оценке культурных предрассудков и стереотипов. В нем также ощутимо стремление рассматривать иные культуры не со своей «колокольни», но сквозь призму ценностей и приоритетов самих этих культур.
От + 1 до + 14 баллов (ситуативно-позитивное отношение) - подросток склонен к признанию и принятию культурного плюрализма, уважению самых разнообразных социокультурных групп, но при этом разделяет (зачастую неосознанно) некоторые культурные предрассудки, использует стереотипы в отношении представителей тех или иных культур. Он не может самостоятельно увидеть многие, особенно скрытые, проявления культурной дискриминации в повседневной жизни. Ему трудно представить, с какими проблемами могут сталкиваться культурные меньшинства, мигранты или беженцы. Это объясняется непониманием Другого, неумением увидеть его изнутри, взглянуть на мир с его точки зрения.
От -1 до -14 баллов (ситуативно-негативное отношение) - подросток на словах признает права других на культурные отличия, декларирует принцип равенства людей, но при этом испытывает личное неприятие отдельных социокультурных групп. Такой диссонанс между декларируемыми гуманистическими принципами и реальным проявлением нетерпимости подросток пытается оправдать ссылками на общественное мнение («все так считают»), аморальное поведение, якобы свойственное представителям этих групп («все они такие»), личный неудачный опыт взаимодействия с ними («я встречал таких людей и уверен, что...»).
Эта позиция основана на культуроцентризме, ксенофобии, презумпции вины другого. Отрицая такие вопиющие проявления интолерантности, как фашизм, геноцид, сегрегация, человек при этом может легко навешивать на людей других культур ярлыки «недостойных уважения», «опасных».
От -15 до -28 баллов (устойчиво-негативное отношение) - подросток сознательно отказывается признавать, принимать и понимать представителей иных культур. Он склонен характеризовать культурные отличия как девиантность, не желает признавать равные права на существование тех, кто имеет иной физический облик или разделяет иные ценности. Зачастую он демонстративно враждебен и презрителен к таким людям, жаждет «очистить» от них пространство собственной жизни, Подросток не испытывает ни малейшего желания взглянуть на те или иные жизненные ситуации с точки зрения другой культуры.
</t>
    </r>
  </si>
  <si>
    <r>
      <rPr>
        <b/>
        <sz val="11"/>
        <color theme="1"/>
        <rFont val="Calibri"/>
        <family val="2"/>
        <charset val="204"/>
        <scheme val="minor"/>
      </rPr>
      <t>11. Отношение подростка к своему телесному Я</t>
    </r>
    <r>
      <rPr>
        <sz val="11"/>
        <color theme="1"/>
        <rFont val="Calibri"/>
        <family val="2"/>
        <charset val="204"/>
        <scheme val="minor"/>
      </rPr>
      <t xml:space="preserve">
 От +15 до +28 баллов (устойчиво-позитивное отношение) - для подростка ценность здоровья является приоритетной. Он понимает, что такое здоровый образ жизни, сознательно культивирует его и связывает с ним свои дальнейшие жизненные успехи. Он способен противостоять попыткам вовлечь его в процесс употребления табака, алкоголя, наркотических веществ и постарается не допустить этого в отношении других.
От +1 до +14 баллов (ситуативно-позитивное отношение) - ценность здоровья значима для подростка. Объективно он понимает важность здорового образа жизни, но субъективно ставит его не слишком высоко. Здоровье для него – естественное состояние, само собой разумеющаяся «вещь», а не то, что требует специальных усилий. Пристрастие к вредным привычкам - извинительная слабость, а не проявление безволия. Возможно, в глубине души он полагает, что способен добиться жизненного успеха, не уделяя пристального внимания своей физической форме.
От -1 до -14 баллов (ситуативно-негативное отношение) - ценность здоровья невысока в сознании подростка. Размышления и разговоры о здоровье и здоровом образе жизни он считает пустой тратой времени, уделом пенсионеров. Ему хочется хорошо, по спортивному, выглядеть в глазах окружающих, но что-то делать для этого ему откровенно лень. Вредные привычки не кажутся ему такими уж вредными, наоборот, - в них есть некая приятность, шарм. Он наверняка одобрительно усмехнется, услышав фразу «кто не курит и не пьет, тот здоровеньким помрет».
От -15 до -28 баллов (устойчиво-негативное отношение) - собственное здоровье, тем более здоровье окружающих, не представляет для подростка сколь-нибудь значимой ценности. Ему либо вовсе наплевать на свое физическое состояние, либо он ненавидит все то, что связано с его телесной жизнью (последний случай реален при условии низкого самопринятия подростка). Заботящихся о своем здоровье он презирает. Свои вредные привычки полагает делом абсолютно естественным и, может быть, даже гордится ими. При случае он не преминет высмеять все, что связано с темой здоровья, физической культуры и спорта.
</t>
    </r>
  </si>
  <si>
    <r>
      <rPr>
        <b/>
        <sz val="11"/>
        <color theme="1"/>
        <rFont val="Calibri"/>
        <family val="2"/>
        <charset val="204"/>
        <scheme val="minor"/>
      </rPr>
      <t xml:space="preserve">12. Отношение подростка к своему душевному Я </t>
    </r>
    <r>
      <rPr>
        <sz val="11"/>
        <color theme="1"/>
        <rFont val="Calibri"/>
        <family val="2"/>
        <charset val="204"/>
        <scheme val="minor"/>
      </rPr>
      <t xml:space="preserve">
  От +15 до +28 баллов (устойчиво-позитивное отношение) – подросток принимает себя таким, какой он есть. Он верит в свои силы и возможности, честно относится к себе, искренен в проявлении чувств. Комфортно чувствует себя даже в незнакомой компании. Он не боится одиночества, минуты уединения для него важны и плодотворны. Он стойко переносит личные неурядицы, не боится показаться смешным.
От +1 до +14 баллов (ситуативно-позитивное отношение) - принимая себя в целом, подросток все же может испытывать неловкость по поводу некоторых своих особенностей. Он думает о себе как о человеке, который симпатичен для других, но некий червь сомнения и неуверенности все-таки подтачивает его. Ему хотелось бы и сейчас, и в будущем гарантировать себя от попадания в смешные положения и ситуации. Он несколько тяготится уединенным положением и по возможности старается чем-либо (слушанием музыки, просмотром видеофильмов и т.д.) заместить его.
От -1 до -14 баллов (ситуативно-негативное отношение) - подросток принимает себя таким, какой он есть, лишь в отдельные моменты своей повседневной жизни. Ему все время хочется «выпрыгнуть» из своей «шкуры», немедленно оказаться красивым, богатым и знаменитым. Его кумиры, как правило, именно такие. В глубине души он надеется на свою привлекательность для других, но уверен, что они в первую очередь видят его недостатки. Одиночество одновременно и тягостно для него, и спасительно. В обществе сверстников он предпочитает быть на вторых ролях.
От -15 до -28 баллов (устойчиво-негативное отношение) - подросток не принимает себя, считает себя заурядным и недостойным внимания других. Он ненавидит свое отражение в зеркале (свою речь, свою одежду и т.д.). Любое изменение ситуации воспринимает как потенциально катастрофичное для него по последствиям. Оказавшись в одиночестве, начинает заниматься «самокопанием» и «самоедством». Собственная неполноценность является его навязчивой идеей. Он испытывает острое чувство вины за то, что он вообще есть, которое в будущем может обернуться болезненным стремлением доминировать над окружающими.
</t>
    </r>
  </si>
  <si>
    <r>
      <rPr>
        <b/>
        <sz val="11"/>
        <color theme="1"/>
        <rFont val="Calibri"/>
        <family val="2"/>
        <charset val="204"/>
        <scheme val="minor"/>
      </rPr>
      <t xml:space="preserve">13. Отношение подростка к своему духовному Я </t>
    </r>
    <r>
      <rPr>
        <sz val="11"/>
        <color theme="1"/>
        <rFont val="Calibri"/>
        <family val="2"/>
        <charset val="204"/>
        <scheme val="minor"/>
      </rPr>
      <t xml:space="preserve">
От +15 до +28 баллов (устойчиво-позитивное отношение) - подросток рассматривает себя как автора и распорядителя собственной жизни. Ощущение личной свободы крайне важно для него, и ради этого чувства он готов противостоять внешнему давлению. Он способен на самостоятельный и ответственный выбор. Для него очень важно найти смысл собственной жизни, которую он хочет прожить «по совести».
От +1 до +14 баллов (ситуативно-позитивное отношение) - подросток ощущает в себе возможность быть хозяином собственной жизни, однако полагает это реальным только в случае благоприятных внешних обстоятельств. Ему нравится чувствовать себя свободным, но он не готов рисковать собственным благополучием ради свободы. Выбор привлекателен для него, но он идет на него с оглядкой: возможность ошибки и ответственность настораживают его. Он признает объективную значимость категорий совести и смысла жизни, но в своей повседневности предпочитает руководствоваться иными, более прагматичными регуляторами.
От -1 до -14 баллов (ситуативно-негативное отношение) - подростку более импонирует роль ведомого, нежели автора и распорядителя собственной жизни. Он ищет общества людей, чья духовная сила могла бы «прикрыть» его нерешительность и неуверенность в себе. Старается по возможности уйти от выбора; при заметном внешнем давлении готов отказаться от личной свободы в пользу ощущения покоя и душевного комфорта. Склонен объяснять свою неудачи неблагоприятным стечением обстоятельств. Муки совести тяготят его, поэтому предпочитает о своей совести не думать.
От -15 до -28 баллов (устойчиво-негативное отношение) - подросток ощущает себя «пешкой» в окружающей его стихии жизни, заложником могущественных и неподвластных ему внешних сил. Он боится и избегает любого свободного действия. Ищет покровительства сильных мира сего и готов им довериться без оглядки. Он предпочитает полную определенность и однозначность во всем и не хочет выбора. Верит в силу и непогрешимость
большинства, ибо это спасает его от личной ответственности за себя и свою жизнь. Принцип его жизни - не высовываться.
</t>
    </r>
  </si>
  <si>
    <t>От +15 до +28 баллов (устойчиво-позитивное отношение) - перед вами любознательный человек, у которого есть устойчивое стремление к познанию нового. Подросток может быть «неудобен» учителю, так как много спрашивает на уроке, сомневается в, казалось бы, очевидных вещах. Он считает, что успешность профессионального роста, карьеры напрямую связана с глубиной знаний и стремится к их получению.</t>
  </si>
  <si>
    <t>От +1 до +14 баллов (ситуативно-позитивное отношение) - подросток может неплохо учиться, но по своей инициативе вряд ли будет долго копаться в книгах, чтобы найти значение непонятного ему термина или факта. В его сознании знания и будущая карьера, конечно, связаны, но не прикладывать же для этого столько усилий!</t>
  </si>
  <si>
    <t>От -1 до -14 баллов (ситуативно-негативное отношение) - подросток никогда не спросит взрослого, если ему что-то не понятно. Откровенно не понимает, как по телевизору можно смотреть научно-популярные программы. Знания носят для него чисто утилитарный характер (выучил, ответил - значит не нажил неприятностей).</t>
  </si>
  <si>
    <t>От -15 до -28 баллов (устойчиво-негативное отношение) - очевидно, потребность в получении знаний у подростка практически отсутствует. Он откровенно презирает тех, кто учится, считает их «ботаниками» - людьми, живущими неполноценной жизнью. Он уверен, что уровень и качество его образования не окажут никакого влияния на его дальнейшую жизнь.</t>
  </si>
  <si>
    <t>От +15 до +28 баллов (устойчиво-позитивное отношение) – ценность человека, как он есть во всех своих проявлениях, безусловно, значима для подростка. Человеческая жизнь для него бесценна. Никакие соображения справедливости не могут оправдать «слез невинных». «Лес рубят, щепки летят» - это недопустимо для нашего героя. Он милосерден, способен к сочувствию, состраданию, прощению.</t>
  </si>
  <si>
    <t>От +1 до +14 баллов (ситуативно позитивное отношение) - ценность человека может быть и осмыслена подростком, но полноценно не прочувствована. Он может продемонстрировать свой гуманизм, но в глубине души отдельное категории людей (например, психически больные, попрошайки, бомжи) представляются ему теми, кто мешает ощущать радость жизни. Подросток допускает смертную казнь за самые тяжкие преступления. Когда на разных чашах весов оказываются торжество справедливости и «милость к падшим», он скорее всего выберет первое.</t>
  </si>
  <si>
    <t>От -1 до -14 баллов (ситуативно-негативное отношение) - скорее всего, подросток склонен делить людей на нормальных и ненормальных. К первым он относится вполне уважительно, может быть даже милосердным к ним; вторых же считает «недочеловеками» и хотел бы как можно реже с ними сталкиваться. Великой цели, по его мнению, нельзя добиться, не замарав рук. Принцип «лес рубят, щепки летят» вполне приемлем для подростка. При этом он одинаково не хочет быть ни «лесорубом», ни «щепкой», - скорее, «сборщиком» или «вязальщиком дров».</t>
  </si>
  <si>
    <t>От -15 до -28 баллов (устойчиво-негативное отношение) - человек как ценность, скорее всего, пустой звук для подростка. Он склонен к проявлениям жестокости в отношении других людей, презрительно относится к любым актам милосердия. «Слабаки» и «ненормальные», по его мнению, ухудшают нашу жизнь, тормозят рост благополучия, поэтому должны быть полностью изолированы от общества. Наверняка он считает, что справедливость, порядок, стабильность стоят того, чтобы ликвидировать психически больных, бомжей. Самое опасное, что от слов он может перейти к действиям.</t>
  </si>
  <si>
    <t>От +15 до +28 баллов (устойчиво-позитивное отношение) - подросток - подлинный альтруист. Он всегда готов помочь другим людям, даже незнакомым, не ожидая просьбы с их стороны. В своих действиях во благо других бескорыстен. Всегда готов помочь слабым, нуждающимся. Ради подобной помощи готов рисковать собственным благополучием. Любит дарить подарки «просто так».</t>
  </si>
  <si>
    <t>От +1 до +14 баллов (ситуативно-позитивное отношение) - подросток не прочь оказать помощь нуждающимся, но предпочитает делать это тогда, когда его об этом попросят. Он осторожен в своих действиях во благо других, старается не подвергать риску собственное благополучие. Не доверяет искренности просящих милостыню, и если они оказываются поблизости от него, старается сделать вид, что их не замечает. Испытывает удовольствие, делая подарки, но при этом в глубине души рассчитывает на ответный дар. Если этого не случается, расстраивается.</t>
  </si>
  <si>
    <t>От -1 до -14 баллов (ситуативно-негативное отношение) - подросток лишь изредка думает о потребностях и чувствах других людей. В большинстве своем это те, от кого он в той или иной степени зависит. Бескорыстие кажется ему расточительством, он предпочитает все делать с выгодой для себя, умело это маскируя. Он уверен, что всякое доброе дело должно адекватно вознаграждаться, поэтому прежде, чем сделать что-либо доброе, не стесняется узнать, а «что ему за это будет».</t>
  </si>
  <si>
    <t>От -15 до -28 баллов (устойчиво-негативное отношение) - подросток сосредоточен исключительно на собственной персоне, искренне полагает себя «центром вселенной». Не то чтобы делать, но даже думать о других не входит в его планы. Во всем он ищет выгоду, не очень-то это и скрывая. Бескорыстие кажется ему нелепостью, несусветной глупостью. Он склонен к злословию, циничному отношению к тем, кто в чем-то нуждается, кому необходима помощь. Все нищие для него лентяи и лжецы. Гораздо больше, чем дарить, ему нравится принимать подарки, желательно дорогие и полезные.</t>
  </si>
  <si>
    <t>От + 15 до +28 баллов (устойчиво-позитивное отношение) – подросток признает права людей на иной, отличный от его собственного, образ жизни и свободное выражение своих взглядов. Он, безусловно, принимает иные культуры, положительно относится к культурным отличиям, восприимчив к любым проявлениям культурной дискриминации. Он стремится к пониманию, проникновению в суть других культур, способен избегать в их оценке культурных предрассудков и стереотипов. В нем также ощутимо стремление рассматривать иные культуры не со своей «колокольни», но сквозь призму ценностей и приоритетов самих этих культур.</t>
  </si>
  <si>
    <t>От + 1 до + 14 баллов (ситуативно-позитивное отношение) - подросток склонен к признанию и принятию культурного плюрализма, уважению самых разнообразных социокультурных групп, но при этом разделяет (зачастую неосознанно) некоторые культурные предрассудки, использует стереотипы в отношении представителей тех или иных культур. Он не может самостоятельно увидеть многие, особенно скрытые, проявления культурной дискриминации в повседневной жизни. Ему трудно представить, с какими проблемами могут сталкиваться культурные меньшинства, мигранты или беженцы. Это объясняется непониманием Другого, неумением увидеть его изнутри, взглянуть на мир с его точки зрения.</t>
  </si>
  <si>
    <t>От -1 до -14 баллов (ситуативно-негативное отношение) - подросток на словах признает права других на культурные отличия, декларирует принцип равенства людей, но при этом испытывает личное неприятие отдельных социокультурных групп. Такой диссонанс между декларируемыми гуманистическими принципами и реальным проявлением нетерпимости подросток пытается оправдать ссылками на общественное мнение («все так считают»), аморальное поведение, якобы свойственное представителям этих групп («все они такие»), личный неудачный опыт взаимодействия с ними («я встречал таких людей и уверен, что...»).
Эта позиция основана на культуроцентризме, ксенофобии, презумпции вины другого. Отрицая такие вопиющие проявления интолерантности, как фашизм, геноцид, сегрегация, человек при этом может легко навешивать на людей других культур ярлыки «недостойных уважения», «опасных».</t>
  </si>
  <si>
    <t xml:space="preserve">От -15 до -28 баллов (устойчиво-негативное отношение) - подросток сознательно отказывается признавать, принимать и понимать представителей иных культур. Он склонен характеризовать культурные отличия как девиантность, не желает признавать равные права на существование тех, кто имеет иной физический облик или разделяет иные ценности. Зачастую он демонстративно враждебен и презрителен к таким людям, жаждет «очистить» от них пространство собственной жизни, Подросток не испытывает ни малейшего желания взглянуть на те или иные жизненные ситуации с точки зрения другой культуры.
</t>
  </si>
  <si>
    <t>От +15 до +28 баллов (устойчиво-позитивное отношение) - для подростка ценность здоровья является приоритетной. Он понимает, что такое здоровый образ жизни, сознательно культивирует его и связывает с ним свои дальнейшие жизненные успехи. Он способен противостоять попыткам вовлечь его в процесс употребления табака, алкоголя, наркотических веществ и постарается не допустить этого в отношении других.</t>
  </si>
  <si>
    <t>От +1 до +14 баллов (ситуативно-позитивное отношение) - ценность здоровья значима для подростка. Объективно он понимает важность здорового образа жизни, но субъективно ставит его не слишком высоко. Здоровье для него – естественное состояние, само собой разумеющаяся «вещь», а не то, что требует специальных усилий. Пристрастие к вредным привычкам - извинительная слабость, а не проявление безволия. Возможно, в глубине души он полагает, что способен добиться жизненного успеха, не уделяя пристального внимания своей физической форме.</t>
  </si>
  <si>
    <t xml:space="preserve">
От -15 до -28 баллов (устойчиво-негативное отношение) - собственное здоровье, тем более здоровье окружающих, не представляет для подростка сколь-нибудь значимой ценности. Ему либо вовсе наплевать на свое физическое состояние, либо он ненавидит все то, что связано с его телесной жизнью (последний случай реален при условии низкого самопринятия подростка). Заботящихся о своем здоровье он презирает. Свои вредные привычки полагает делом абсолютно естественным и, может быть, даже гордится ими. При случае он не преминет высмеять все, что связано с темой здоровья, физической культуры и спорта.
</t>
  </si>
  <si>
    <t>От -1 до -14 баллов (ситуативно-негативное отношение) - ценность здоровья невысока в сознании подростка. Размышления и разговоры о здоровье и здоровом образе жизни он считает пустой тратой времени, уделом пенсионеров. Ему хочется хорошо, по спортивному, выглядеть в глазах окружающих, но что-то делать для этого ему откровенно лень. Вредные привычки не кажутся ему такими уж вредными, наоборот, - в них есть некая приятность, шарм. Он наверняка одобрительно усмехнется, услышав фразу «кто не курит и не пьет, тот здоровеньким помрет».</t>
  </si>
  <si>
    <t>От +15 до +28 баллов (устойчиво-позитивное отношение) – подросток принимает себя таким, какой он есть. Он верит в свои силы и возможности, честно относится к себе, искренен в проявлении чувств. Комфортно чувствует себя даже в незнакомой компании. Он не боится одиночества, минуты уединения для него важны и плодотворны. Он стойко переносит личные неурядицы, не боится показаться смешным.</t>
  </si>
  <si>
    <t>От +15 до +28 баллов (устойчиво-позитивное отношение) - подросток рассматривает себя как автора и распорядителя собственной жизни. Ощущение личной свободы крайне важно для него, и ради этого чувства он готов противостоять внешнему давлению. Он способен на самостоятельный и ответственный выбор. Для него очень важно найти смысл собственной жизни, которую он хочет прожить «по совести».</t>
  </si>
  <si>
    <t>От +1 до +14 баллов (ситуативно-позитивное отношение) - подросток ощущает в себе возможность быть хозяином собственной жизни, однако полагает это реальным только в случае благоприятных внешних обстоятельств. Ему нравится чувствовать себя свободным, но он не готов рисковать собственным благополучием ради свободы. Выбор привлекателен для него, но он идет на него с оглядкой: возможность ошибки и ответственность настораживают его. Он признает объективную значимость категорий совести и смысла жизни, но в своей повседневности предпочитает руководствоваться иными, более прагматичными регуляторами.</t>
  </si>
  <si>
    <t>От +1 до +14 баллов (ситуативно-позитивное отношение) - принимая себя в целом, подросток все же может испытывать неловкость по поводу некоторых своих особенностей. Он думает о себе как о человеке, который симпатичен для других, но некий червь сомнения и неуверенности все-таки подтачивает его. Ему хотелось бы и сейчас, и в будущем гарантировать себя от попадания в смешные положения и ситуации. Он несколько тяготится уединенным положением и по возможности старается чем-либо (слушанием музыки, просмотром видеофильмов и т.д.) заместить его.</t>
  </si>
  <si>
    <t>От -1 до -14 баллов (ситуативно-негативное отношение) - подросток принимает себя таким, какой он есть, лишь в отдельные моменты своей повседневной жизни. Ему все время хочется «выпрыгнуть» из своей «шкуры», немедленно оказаться красивым, богатым и знаменитым. Его кумиры, как правило, именно такие. В глубине души он надеется на свою привлекательность для других, но уверен, что они в первую очередь видят его недостатки. Одиночество одновременно и тягостно для него, и спасительно. В обществе сверстников он предпочитает быть на вторых ролях.</t>
  </si>
  <si>
    <t>От -15 до -28 баллов (устойчиво-негативное отношение) - подросток не принимает себя, считает себя заурядным и недостойным внимания других. Он ненавидит свое отражение в зеркале (свою речь, свою одежду и т.д.). Любое изменение ситуации воспринимает как потенциально катастрофичное для него по последствиям. Оказавшись в одиночестве, начинает заниматься «самокопанием» и «самоедством». Собственная неполноценность является его навязчивой идеей. Он испытывает острое чувство вины за то, что он вообще есть, которое в будущем может обернуться болезненным стремлением доминировать над окружающими.</t>
  </si>
  <si>
    <t>От -1 до -14 баллов (ситуативно-негативное отношение) - подростку более импонирует роль ведомого, нежели автора и распорядителя собственной жизни. Он ищет общества людей, чья духовная сила могла бы «прикрыть» его нерешительность и неуверенность в себе. Старается по возможности уйти от выбора; при заметном внешнем давлении готов отказаться от личной свободы в пользу ощущения покоя и душевного комфорта. Склонен объяснять свою неудачи неблагоприятным стечением обстоятельств. Муки совести тяготят его, поэтому предпочитает о своей совести не думать.</t>
  </si>
  <si>
    <t>От -15 до -28 баллов (устойчиво-негативное отношение) - подросток ощущает себя «пешкой» в окружающей его стихии жизни, заложником могущественных и неподвластных ему внешних сил. Он боится и избегает любого свободного действия. Ищет покровительства сильных мира сего и готов им довериться без оглядки. Он предпочитает полную определенность и однозначность во всем и не хочет выбора. Верит в силу и непогрешимость
большинства, ибо это спасает его от личной ответственности за себя и свою жизнь. Принцип его жизни - не высовываться.</t>
  </si>
  <si>
    <t>неопределенное</t>
  </si>
  <si>
    <t>Проверка</t>
  </si>
  <si>
    <t>пароль для всх страниц: 123</t>
  </si>
  <si>
    <t>класс</t>
  </si>
  <si>
    <t>РЕЗУЛЬТАТЫ</t>
  </si>
  <si>
    <t>класса</t>
  </si>
  <si>
    <t>ОО</t>
  </si>
  <si>
    <t>дата</t>
  </si>
  <si>
    <t>«+4» - несомненно, да (очень сильное согласие);
«+3» - да, конечно (сильное согласие);
«+2» - в общем, да (среднее согласие);
«+1» - скорее да, чем нет (слабое согласие);
 «0» - ни да, ни нет;
«-1» - скорее нет, чем да (слабое несогласие);
«-2» - в общем, нет (среднее несогласие);
«-3» - нет, конечно (сильное несогласие);
«-4» - нет, абсолютно неверно (очень сильное несогласие)</t>
  </si>
  <si>
    <t>Каждая оценка соответствует следующим утверждениям:</t>
  </si>
  <si>
    <t>Инструкция</t>
  </si>
  <si>
    <r>
      <t>Вкладка "</t>
    </r>
    <r>
      <rPr>
        <b/>
        <i/>
        <sz val="14"/>
        <color theme="1"/>
        <rFont val="Times New Roman"/>
        <family val="1"/>
        <charset val="204"/>
      </rPr>
      <t>Данные из бланков</t>
    </r>
    <r>
      <rPr>
        <sz val="14"/>
        <color theme="1"/>
        <rFont val="Times New Roman"/>
        <family val="1"/>
        <charset val="204"/>
      </rPr>
      <t>" предназначена для ввода ответов каждого ученика.</t>
    </r>
  </si>
  <si>
    <r>
      <t>Вкладка "</t>
    </r>
    <r>
      <rPr>
        <b/>
        <i/>
        <sz val="14"/>
        <color theme="1"/>
        <rFont val="Times New Roman"/>
        <family val="1"/>
        <charset val="204"/>
      </rPr>
      <t>Результаты ученика</t>
    </r>
    <r>
      <rPr>
        <sz val="14"/>
        <color theme="1"/>
        <rFont val="Times New Roman"/>
        <family val="1"/>
        <charset val="204"/>
      </rPr>
      <t>" переводит набранную сумму баллов в качественную оценку.</t>
    </r>
  </si>
  <si>
    <r>
      <t>Вкладка "</t>
    </r>
    <r>
      <rPr>
        <b/>
        <i/>
        <sz val="14"/>
        <color theme="1"/>
        <rFont val="Times New Roman"/>
        <family val="1"/>
        <charset val="204"/>
      </rPr>
      <t>Интерпретация по ученикам</t>
    </r>
    <r>
      <rPr>
        <sz val="14"/>
        <color theme="1"/>
        <rFont val="Times New Roman"/>
        <family val="1"/>
        <charset val="204"/>
      </rPr>
      <t>" дает характеристику качественной оценке.</t>
    </r>
  </si>
  <si>
    <r>
      <t xml:space="preserve">Вкладка </t>
    </r>
    <r>
      <rPr>
        <b/>
        <i/>
        <sz val="14"/>
        <color theme="1"/>
        <rFont val="Times New Roman"/>
        <family val="1"/>
        <charset val="204"/>
      </rPr>
      <t>"Результаты по классу"</t>
    </r>
    <r>
      <rPr>
        <sz val="14"/>
        <color theme="1"/>
        <rFont val="Times New Roman"/>
        <family val="1"/>
        <charset val="204"/>
      </rPr>
      <t xml:space="preserve"> рассчитывает количество и долю учеников с типом отношений по каждому блоку ценностей.</t>
    </r>
  </si>
  <si>
    <r>
      <t xml:space="preserve">Вкладка </t>
    </r>
    <r>
      <rPr>
        <b/>
        <i/>
        <sz val="14"/>
        <color theme="1"/>
        <rFont val="Times New Roman"/>
        <family val="1"/>
        <charset val="204"/>
      </rPr>
      <t>"Диаграммы"</t>
    </r>
    <r>
      <rPr>
        <sz val="14"/>
        <color theme="1"/>
        <rFont val="Times New Roman"/>
        <family val="1"/>
        <charset val="204"/>
      </rPr>
      <t xml:space="preserve"> графически демонстрирует долю учеников с типом отношений по каждому блоку ценностей.</t>
    </r>
  </si>
  <si>
    <r>
      <t>Когда будут заполнены все данные во вкладке "</t>
    </r>
    <r>
      <rPr>
        <b/>
        <i/>
        <sz val="14"/>
        <color theme="1"/>
        <rFont val="Times New Roman"/>
        <family val="1"/>
        <charset val="204"/>
      </rPr>
      <t>Данные из бланков</t>
    </r>
    <r>
      <rPr>
        <sz val="14"/>
        <color theme="1"/>
        <rFont val="Times New Roman"/>
        <family val="1"/>
        <charset val="204"/>
      </rPr>
      <t>", автоматически рассчитается информация во вкладках "</t>
    </r>
    <r>
      <rPr>
        <b/>
        <i/>
        <sz val="14"/>
        <color theme="1"/>
        <rFont val="Times New Roman"/>
        <family val="1"/>
        <charset val="204"/>
      </rPr>
      <t>Результаты ученика</t>
    </r>
    <r>
      <rPr>
        <sz val="14"/>
        <color theme="1"/>
        <rFont val="Times New Roman"/>
        <family val="1"/>
        <charset val="204"/>
      </rPr>
      <t>", "</t>
    </r>
    <r>
      <rPr>
        <b/>
        <i/>
        <sz val="14"/>
        <color theme="1"/>
        <rFont val="Times New Roman"/>
        <family val="1"/>
        <charset val="204"/>
      </rPr>
      <t>Интерпретация по ученикам</t>
    </r>
    <r>
      <rPr>
        <sz val="14"/>
        <color theme="1"/>
        <rFont val="Times New Roman"/>
        <family val="1"/>
        <charset val="204"/>
      </rPr>
      <t>"</t>
    </r>
    <r>
      <rPr>
        <b/>
        <i/>
        <sz val="14"/>
        <color theme="1"/>
        <rFont val="Times New Roman"/>
        <family val="1"/>
        <charset val="204"/>
      </rPr>
      <t>, "Результаты класса", "Диаграммы"</t>
    </r>
    <r>
      <rPr>
        <sz val="14"/>
        <color theme="1"/>
        <rFont val="Times New Roman"/>
        <family val="1"/>
        <charset val="204"/>
      </rPr>
      <t>. Для удобства у перечисленных вкладок настроена печать на принтере.</t>
    </r>
  </si>
  <si>
    <r>
      <t>Форма содержит несколько вкладок: "</t>
    </r>
    <r>
      <rPr>
        <b/>
        <i/>
        <sz val="14"/>
        <color theme="1"/>
        <rFont val="Times New Roman"/>
        <family val="1"/>
        <charset val="204"/>
      </rPr>
      <t>Данные из бланков", "Результаты ученика", "Интепретация по ученикам", "Результаты класса", "Диаграммы".</t>
    </r>
  </si>
  <si>
    <r>
      <t>Заполните вкладку "</t>
    </r>
    <r>
      <rPr>
        <b/>
        <i/>
        <sz val="14"/>
        <color theme="1"/>
        <rFont val="Times New Roman"/>
        <family val="1"/>
        <charset val="204"/>
      </rPr>
      <t>Данные из бланков</t>
    </r>
    <r>
      <rPr>
        <sz val="14"/>
        <color theme="1"/>
        <rFont val="Times New Roman"/>
        <family val="1"/>
        <charset val="204"/>
      </rPr>
      <t>", ФИ учащегося и выбранные оценки относительно каждого высказывания. Допустимые значения для вввода оценок: +4, +3, +2, +1 (или же 4, 3, 2, 1), 0, -1, -2, -3, -4. Их вводить с клавиатуры.</t>
    </r>
  </si>
  <si>
    <r>
      <t>Во вкладке "</t>
    </r>
    <r>
      <rPr>
        <b/>
        <i/>
        <sz val="14"/>
        <color theme="1"/>
        <rFont val="Times New Roman"/>
        <family val="1"/>
        <charset val="204"/>
      </rPr>
      <t>Интерпретация по ученикам</t>
    </r>
    <r>
      <rPr>
        <sz val="14"/>
        <color theme="1"/>
        <rFont val="Times New Roman"/>
        <family val="1"/>
        <charset val="204"/>
      </rPr>
      <t>" можно изменять (делать шире или уже) высоту/ширину столбцов.</t>
    </r>
  </si>
  <si>
    <t>Обратите внимание, что программа будет считать, если будут указаны фамилия и имя ученика (если оценки у ученика не проставлены, программа по умолчанию их будет считать за "0")!                                                                                                                  Если методика проводится ананимно, то вместо фамилии и имени ученика  внесите "ученик 1", "ученик 2" и т.д.</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</si>
</sst>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_ ;\-#,##0\ "/>
    <numFmt numFmtId="165" formatCode="dd/mm/yy;@"/>
    <numFmt numFmtId="166" formatCode="0.0%"/>
  </numFmts>
  <fonts count="14" x14ac:knownFonts="1">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sz val="11"/>
      <color theme="1"/>
      <name val="Calibri"/>
      <family val="2"/>
      <charset val="204"/>
      <scheme val="minor"/>
    </font>
    <font>
      <sz val="14"/>
      <color theme="1"/>
      <name val="Calibri"/>
      <family val="2"/>
      <charset val="204"/>
      <scheme val="minor"/>
    </font>
    <font>
      <b/>
      <sz val="11"/>
      <color rgb="FFFF0000"/>
      <name val="Calibri"/>
      <family val="2"/>
      <charset val="204"/>
      <scheme val="minor"/>
    </font>
    <font>
      <b/>
      <sz val="11"/>
      <color theme="1"/>
      <name val="Times New Roman"/>
      <family val="1"/>
      <charset val="204"/>
    </font>
    <font>
      <sz val="11"/>
      <color theme="1"/>
      <name val="Times New Roman"/>
      <family val="1"/>
      <charset val="204"/>
    </font>
    <font>
      <b/>
      <sz val="12"/>
      <color theme="1"/>
      <name val="Times New Roman"/>
      <family val="1"/>
      <charset val="204"/>
    </font>
    <font>
      <sz val="8"/>
      <color theme="1"/>
      <name val="Times New Roman"/>
      <family val="1"/>
      <charset val="204"/>
    </font>
    <font>
      <sz val="14"/>
      <color theme="1"/>
      <name val="Times New Roman"/>
      <family val="1"/>
      <charset val="204"/>
    </font>
    <font>
      <b/>
      <i/>
      <sz val="14"/>
      <color theme="1"/>
      <name val="Times New Roman"/>
      <family val="1"/>
      <charset val="204"/>
    </font>
    <font>
      <b/>
      <i/>
      <sz val="14"/>
      <color rgb="FFFF0000"/>
      <name val="Times New Roman"/>
      <family val="1"/>
      <charset val="204"/>
    </font>
    <font>
      <b/>
      <sz val="14"/>
      <color theme="1"/>
      <name val="Times New Roman"/>
      <family val="1"/>
      <charset val="204"/>
    </font>
  </fonts>
  <fills count="11">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3" fillId="0" borderId="0" applyFont="0" applyFill="0" applyBorder="0" applyAlignment="0" applyProtection="0"/>
    <xf numFmtId="43" fontId="3" fillId="0" borderId="0" applyFont="0" applyFill="0" applyBorder="0" applyAlignment="0" applyProtection="0"/>
  </cellStyleXfs>
  <cellXfs count="157">
    <xf numFmtId="0" fontId="0" fillId="0" borderId="0" xfId="0"/>
    <xf numFmtId="0" fontId="0" fillId="0" borderId="0" xfId="0" applyAlignment="1">
      <alignment wrapText="1"/>
    </xf>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0" borderId="1" xfId="0" applyBorder="1"/>
    <xf numFmtId="0" fontId="1" fillId="2" borderId="1" xfId="0" applyFont="1" applyFill="1" applyBorder="1" applyAlignment="1">
      <alignment horizontal="center" wrapText="1"/>
    </xf>
    <xf numFmtId="0" fontId="1" fillId="4" borderId="1" xfId="0" applyFont="1" applyFill="1" applyBorder="1" applyAlignment="1">
      <alignment horizontal="center" wrapText="1"/>
    </xf>
    <xf numFmtId="0" fontId="1" fillId="6" borderId="1" xfId="0" applyFont="1" applyFill="1" applyBorder="1" applyAlignment="1">
      <alignment horizontal="center" wrapText="1"/>
    </xf>
    <xf numFmtId="0" fontId="1" fillId="8" borderId="1" xfId="0" applyFont="1" applyFill="1" applyBorder="1" applyAlignment="1">
      <alignment horizontal="center" wrapText="1"/>
    </xf>
    <xf numFmtId="0" fontId="1" fillId="3" borderId="1" xfId="0" applyFont="1" applyFill="1" applyBorder="1" applyAlignment="1">
      <alignment horizontal="center" wrapText="1"/>
    </xf>
    <xf numFmtId="0" fontId="1" fillId="9" borderId="1" xfId="0" applyFont="1" applyFill="1" applyBorder="1" applyAlignment="1">
      <alignment horizontal="center" wrapText="1"/>
    </xf>
    <xf numFmtId="0" fontId="1" fillId="7" borderId="1" xfId="0" applyFont="1" applyFill="1" applyBorder="1" applyAlignment="1">
      <alignment horizontal="center" wrapText="1"/>
    </xf>
    <xf numFmtId="0" fontId="1" fillId="5" borderId="1" xfId="0" applyFont="1" applyFill="1" applyBorder="1" applyAlignment="1">
      <alignment horizontal="center" wrapText="1"/>
    </xf>
    <xf numFmtId="0" fontId="1" fillId="0" borderId="0" xfId="0" applyFont="1" applyAlignment="1">
      <alignment horizontal="center" wrapText="1"/>
    </xf>
    <xf numFmtId="0" fontId="2" fillId="2" borderId="1" xfId="0" applyFont="1" applyFill="1" applyBorder="1" applyAlignment="1">
      <alignment horizontal="center"/>
    </xf>
    <xf numFmtId="0" fontId="2" fillId="4" borderId="1" xfId="0" applyFont="1" applyFill="1" applyBorder="1" applyAlignment="1">
      <alignment horizontal="center"/>
    </xf>
    <xf numFmtId="0" fontId="2" fillId="6" borderId="1" xfId="0" applyFont="1" applyFill="1" applyBorder="1" applyAlignment="1">
      <alignment horizontal="center"/>
    </xf>
    <xf numFmtId="0" fontId="2" fillId="8" borderId="1" xfId="0" applyFont="1" applyFill="1" applyBorder="1" applyAlignment="1">
      <alignment horizontal="center"/>
    </xf>
    <xf numFmtId="0" fontId="2" fillId="3" borderId="1" xfId="0" applyFont="1" applyFill="1" applyBorder="1" applyAlignment="1">
      <alignment horizontal="center"/>
    </xf>
    <xf numFmtId="0" fontId="2" fillId="9" borderId="1" xfId="0" applyFont="1" applyFill="1" applyBorder="1" applyAlignment="1">
      <alignment horizontal="center"/>
    </xf>
    <xf numFmtId="0" fontId="2" fillId="7" borderId="1" xfId="0" applyFont="1" applyFill="1" applyBorder="1" applyAlignment="1">
      <alignment horizontal="center"/>
    </xf>
    <xf numFmtId="0" fontId="2" fillId="5" borderId="1" xfId="0" applyFont="1" applyFill="1" applyBorder="1" applyAlignment="1">
      <alignment horizontal="center"/>
    </xf>
    <xf numFmtId="0" fontId="2"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1" xfId="0" applyBorder="1" applyAlignment="1" applyProtection="1">
      <alignment horizontal="left"/>
      <protection hidden="1"/>
    </xf>
    <xf numFmtId="0" fontId="0" fillId="2" borderId="1" xfId="0" applyFill="1" applyBorder="1" applyAlignment="1" applyProtection="1">
      <alignment horizontal="center"/>
      <protection hidden="1"/>
    </xf>
    <xf numFmtId="0" fontId="0" fillId="4" borderId="1" xfId="0" applyFill="1" applyBorder="1" applyAlignment="1" applyProtection="1">
      <alignment horizontal="center"/>
      <protection hidden="1"/>
    </xf>
    <xf numFmtId="0" fontId="0" fillId="6" borderId="1" xfId="0" applyFill="1" applyBorder="1" applyAlignment="1" applyProtection="1">
      <alignment horizontal="center"/>
      <protection hidden="1"/>
    </xf>
    <xf numFmtId="0" fontId="0" fillId="8" borderId="1" xfId="0" applyFill="1" applyBorder="1" applyAlignment="1" applyProtection="1">
      <alignment horizontal="center"/>
      <protection hidden="1"/>
    </xf>
    <xf numFmtId="0" fontId="0" fillId="3" borderId="1" xfId="0" applyFill="1" applyBorder="1" applyAlignment="1" applyProtection="1">
      <alignment horizontal="center"/>
      <protection hidden="1"/>
    </xf>
    <xf numFmtId="0" fontId="0" fillId="9" borderId="1" xfId="0" applyFill="1" applyBorder="1" applyAlignment="1" applyProtection="1">
      <alignment horizontal="center"/>
      <protection hidden="1"/>
    </xf>
    <xf numFmtId="0" fontId="0" fillId="7" borderId="1" xfId="0" applyFill="1" applyBorder="1" applyAlignment="1" applyProtection="1">
      <alignment horizontal="center"/>
      <protection hidden="1"/>
    </xf>
    <xf numFmtId="0" fontId="0" fillId="5" borderId="1" xfId="0" applyFill="1" applyBorder="1" applyAlignment="1" applyProtection="1">
      <alignment horizontal="center"/>
      <protection hidden="1"/>
    </xf>
    <xf numFmtId="0" fontId="0" fillId="0" borderId="0" xfId="0" applyNumberFormat="1" applyAlignment="1">
      <alignment wrapText="1"/>
    </xf>
    <xf numFmtId="0" fontId="4" fillId="0" borderId="0" xfId="0" applyFont="1" applyAlignment="1">
      <alignment wrapText="1"/>
    </xf>
    <xf numFmtId="0" fontId="5" fillId="0" borderId="0" xfId="0" applyFont="1" applyAlignment="1"/>
    <xf numFmtId="0" fontId="0" fillId="0" borderId="1" xfId="0" applyBorder="1" applyAlignment="1" applyProtection="1">
      <alignment horizontal="center"/>
      <protection hidden="1"/>
    </xf>
    <xf numFmtId="0" fontId="0" fillId="0" borderId="0" xfId="0" applyAlignment="1">
      <alignment horizontal="center"/>
    </xf>
    <xf numFmtId="0" fontId="7" fillId="0" borderId="0" xfId="0" applyFont="1"/>
    <xf numFmtId="0" fontId="7" fillId="2" borderId="0" xfId="0" applyFont="1" applyFill="1"/>
    <xf numFmtId="0" fontId="7" fillId="4" borderId="0" xfId="0" applyFont="1" applyFill="1"/>
    <xf numFmtId="0" fontId="7" fillId="6" borderId="0" xfId="0" applyFont="1" applyFill="1"/>
    <xf numFmtId="0" fontId="7" fillId="8" borderId="0" xfId="0" applyFont="1" applyFill="1"/>
    <xf numFmtId="0" fontId="7" fillId="3" borderId="0" xfId="0" applyFont="1" applyFill="1"/>
    <xf numFmtId="0" fontId="7" fillId="9" borderId="0" xfId="0" applyFont="1" applyFill="1"/>
    <xf numFmtId="0" fontId="7" fillId="7" borderId="0" xfId="0" applyFont="1" applyFill="1"/>
    <xf numFmtId="0" fontId="7" fillId="5" borderId="0" xfId="0" applyFont="1" applyFill="1"/>
    <xf numFmtId="0" fontId="8" fillId="2" borderId="1" xfId="0" applyFont="1" applyFill="1" applyBorder="1" applyAlignment="1">
      <alignment vertical="center"/>
    </xf>
    <xf numFmtId="0" fontId="8" fillId="4" borderId="1" xfId="0" applyFont="1" applyFill="1" applyBorder="1" applyAlignment="1">
      <alignment vertical="center"/>
    </xf>
    <xf numFmtId="0" fontId="8" fillId="6" borderId="1" xfId="0" applyFont="1" applyFill="1" applyBorder="1" applyAlignment="1">
      <alignment vertical="center"/>
    </xf>
    <xf numFmtId="0" fontId="8" fillId="8" borderId="1" xfId="0" applyFont="1" applyFill="1" applyBorder="1" applyAlignment="1">
      <alignment vertical="center"/>
    </xf>
    <xf numFmtId="0" fontId="8" fillId="3" borderId="1" xfId="0" applyFont="1" applyFill="1" applyBorder="1" applyAlignment="1">
      <alignment vertical="center"/>
    </xf>
    <xf numFmtId="0" fontId="8" fillId="9" borderId="1" xfId="0" applyFont="1" applyFill="1" applyBorder="1" applyAlignment="1">
      <alignment vertical="center"/>
    </xf>
    <xf numFmtId="0" fontId="8" fillId="7" borderId="1" xfId="0" applyFont="1" applyFill="1" applyBorder="1" applyAlignment="1">
      <alignment vertical="center"/>
    </xf>
    <xf numFmtId="0" fontId="8" fillId="5" borderId="1" xfId="0" applyFont="1" applyFill="1" applyBorder="1" applyAlignment="1">
      <alignment vertical="center"/>
    </xf>
    <xf numFmtId="0" fontId="8" fillId="0" borderId="0" xfId="0" applyFont="1" applyAlignment="1">
      <alignment vertical="center"/>
    </xf>
    <xf numFmtId="0" fontId="7" fillId="0" borderId="1" xfId="0" applyFont="1" applyBorder="1" applyProtection="1">
      <protection locked="0"/>
    </xf>
    <xf numFmtId="0" fontId="7" fillId="2" borderId="1" xfId="0" applyFont="1" applyFill="1" applyBorder="1" applyProtection="1">
      <protection locked="0"/>
    </xf>
    <xf numFmtId="0" fontId="7" fillId="4" borderId="1" xfId="0" applyFont="1" applyFill="1" applyBorder="1" applyProtection="1">
      <protection locked="0"/>
    </xf>
    <xf numFmtId="0" fontId="7" fillId="6" borderId="1" xfId="0" applyFont="1" applyFill="1" applyBorder="1" applyProtection="1">
      <protection locked="0"/>
    </xf>
    <xf numFmtId="0" fontId="7" fillId="8" borderId="1" xfId="0" applyFont="1" applyFill="1" applyBorder="1" applyProtection="1">
      <protection locked="0"/>
    </xf>
    <xf numFmtId="0" fontId="7" fillId="3" borderId="1" xfId="0" applyFont="1" applyFill="1" applyBorder="1" applyProtection="1">
      <protection locked="0"/>
    </xf>
    <xf numFmtId="0" fontId="7" fillId="9" borderId="1" xfId="0" applyFont="1" applyFill="1" applyBorder="1" applyProtection="1">
      <protection locked="0"/>
    </xf>
    <xf numFmtId="0" fontId="7" fillId="7" borderId="1" xfId="0" applyFont="1" applyFill="1" applyBorder="1" applyProtection="1">
      <protection locked="0"/>
    </xf>
    <xf numFmtId="0" fontId="7" fillId="5" borderId="1" xfId="0" applyFont="1" applyFill="1" applyBorder="1" applyProtection="1">
      <protection locked="0"/>
    </xf>
    <xf numFmtId="0" fontId="7" fillId="0" borderId="0" xfId="0" applyFont="1" applyProtection="1">
      <protection locked="0"/>
    </xf>
    <xf numFmtId="0" fontId="7" fillId="2" borderId="0" xfId="0" applyFont="1" applyFill="1" applyProtection="1">
      <protection locked="0"/>
    </xf>
    <xf numFmtId="0" fontId="7" fillId="4" borderId="0" xfId="0" applyFont="1" applyFill="1" applyProtection="1">
      <protection locked="0"/>
    </xf>
    <xf numFmtId="0" fontId="7" fillId="6" borderId="0" xfId="0" applyFont="1" applyFill="1" applyProtection="1">
      <protection locked="0"/>
    </xf>
    <xf numFmtId="0" fontId="7" fillId="8" borderId="0" xfId="0" applyFont="1" applyFill="1" applyProtection="1">
      <protection locked="0"/>
    </xf>
    <xf numFmtId="0" fontId="7" fillId="3" borderId="0" xfId="0" applyFont="1" applyFill="1" applyProtection="1">
      <protection locked="0"/>
    </xf>
    <xf numFmtId="0" fontId="7" fillId="9" borderId="0" xfId="0" applyFont="1" applyFill="1" applyProtection="1">
      <protection locked="0"/>
    </xf>
    <xf numFmtId="0" fontId="7" fillId="7" borderId="0" xfId="0" applyFont="1" applyFill="1" applyProtection="1">
      <protection locked="0"/>
    </xf>
    <xf numFmtId="0" fontId="7" fillId="5" borderId="0" xfId="0" applyFont="1" applyFill="1" applyProtection="1">
      <protection locked="0"/>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6"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5" borderId="1" xfId="0" applyFont="1" applyFill="1" applyBorder="1" applyAlignment="1">
      <alignment horizontal="center" vertical="center"/>
    </xf>
    <xf numFmtId="0" fontId="7" fillId="0" borderId="1" xfId="0" applyFont="1" applyBorder="1" applyAlignment="1" applyProtection="1">
      <alignment horizontal="left" vertical="center" wrapText="1"/>
      <protection hidden="1"/>
    </xf>
    <xf numFmtId="0" fontId="7" fillId="0" borderId="1" xfId="0" applyFont="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9" fillId="4" borderId="1" xfId="0" applyFont="1" applyFill="1" applyBorder="1" applyAlignment="1" applyProtection="1">
      <alignment horizontal="center" vertical="center" wrapText="1"/>
      <protection hidden="1"/>
    </xf>
    <xf numFmtId="0" fontId="9" fillId="6" borderId="1" xfId="0" applyFont="1" applyFill="1" applyBorder="1" applyAlignment="1" applyProtection="1">
      <alignment horizontal="center" vertical="center" wrapText="1"/>
      <protection hidden="1"/>
    </xf>
    <xf numFmtId="0" fontId="9" fillId="8" borderId="1"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0" fontId="9" fillId="9" borderId="1" xfId="0" applyFont="1" applyFill="1" applyBorder="1" applyAlignment="1" applyProtection="1">
      <alignment horizontal="center" vertical="center" wrapText="1"/>
      <protection hidden="1"/>
    </xf>
    <xf numFmtId="0" fontId="9" fillId="7" borderId="1" xfId="0" applyFont="1" applyFill="1" applyBorder="1" applyAlignment="1" applyProtection="1">
      <alignment horizontal="center" vertical="center" wrapText="1"/>
      <protection hidden="1"/>
    </xf>
    <xf numFmtId="0" fontId="9" fillId="5" borderId="1" xfId="0" applyFont="1" applyFill="1" applyBorder="1" applyAlignment="1" applyProtection="1">
      <alignment horizontal="center" vertical="center" wrapText="1"/>
      <protection hidden="1"/>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left"/>
    </xf>
    <xf numFmtId="0" fontId="7" fillId="0" borderId="0" xfId="0" applyFont="1" applyAlignment="1">
      <alignment horizontal="center" wrapText="1"/>
    </xf>
    <xf numFmtId="0" fontId="6" fillId="2" borderId="1" xfId="0" applyFont="1" applyFill="1" applyBorder="1" applyAlignment="1">
      <alignment horizontal="left" vertical="center" wrapText="1"/>
    </xf>
    <xf numFmtId="0" fontId="7" fillId="0" borderId="1" xfId="0" applyFont="1" applyBorder="1" applyAlignment="1" applyProtection="1">
      <alignment horizontal="center" vertical="center"/>
      <protection hidden="1"/>
    </xf>
    <xf numFmtId="164" fontId="7" fillId="0" borderId="1" xfId="2" applyNumberFormat="1" applyFont="1" applyBorder="1" applyAlignment="1" applyProtection="1">
      <alignment horizontal="center" vertical="center"/>
      <protection hidden="1"/>
    </xf>
    <xf numFmtId="10" fontId="7" fillId="0" borderId="0" xfId="0" applyNumberFormat="1" applyFont="1" applyAlignment="1">
      <alignment horizontal="center" vertical="center"/>
    </xf>
    <xf numFmtId="0" fontId="6" fillId="4"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13" fillId="10" borderId="6" xfId="0" applyFont="1" applyFill="1" applyBorder="1" applyAlignment="1">
      <alignment horizontal="center" wrapText="1"/>
    </xf>
    <xf numFmtId="0" fontId="10" fillId="10" borderId="7" xfId="0" applyFont="1" applyFill="1" applyBorder="1" applyAlignment="1">
      <alignment wrapText="1"/>
    </xf>
    <xf numFmtId="0" fontId="12" fillId="10" borderId="7" xfId="0" applyFont="1" applyFill="1" applyBorder="1" applyAlignment="1">
      <alignment horizontal="center" wrapText="1"/>
    </xf>
    <xf numFmtId="0" fontId="10" fillId="10" borderId="8" xfId="0" applyFont="1" applyFill="1" applyBorder="1" applyAlignment="1">
      <alignment wrapText="1"/>
    </xf>
    <xf numFmtId="0" fontId="8" fillId="3" borderId="1" xfId="0" applyFont="1" applyFill="1" applyBorder="1" applyAlignment="1">
      <alignment horizontal="center" vertical="center" wrapText="1"/>
    </xf>
    <xf numFmtId="0" fontId="6" fillId="3" borderId="0" xfId="0" applyFont="1" applyFill="1" applyAlignment="1">
      <alignment wrapText="1"/>
    </xf>
    <xf numFmtId="0" fontId="7" fillId="3" borderId="1" xfId="0" applyFont="1" applyFill="1" applyBorder="1" applyAlignment="1">
      <alignment wrapText="1"/>
    </xf>
    <xf numFmtId="0" fontId="7" fillId="3" borderId="0" xfId="0" applyFont="1" applyFill="1" applyAlignment="1">
      <alignment wrapText="1"/>
    </xf>
    <xf numFmtId="0" fontId="7" fillId="3" borderId="0" xfId="0" applyFont="1" applyFill="1" applyAlignment="1" applyProtection="1">
      <alignment horizontal="center" wrapText="1"/>
      <protection hidden="1"/>
    </xf>
    <xf numFmtId="0" fontId="7" fillId="4" borderId="0" xfId="0" applyFont="1" applyFill="1" applyAlignment="1">
      <alignment horizontal="center" wrapText="1"/>
    </xf>
    <xf numFmtId="0" fontId="6" fillId="3" borderId="1" xfId="0" applyFont="1" applyFill="1" applyBorder="1" applyAlignment="1">
      <alignment horizontal="center" wrapText="1"/>
    </xf>
    <xf numFmtId="0" fontId="7" fillId="0" borderId="4" xfId="0" applyFont="1" applyBorder="1" applyProtection="1">
      <protection locked="0"/>
    </xf>
    <xf numFmtId="165" fontId="7" fillId="0" borderId="5" xfId="0" applyNumberFormat="1" applyFont="1" applyBorder="1" applyProtection="1">
      <protection locked="0"/>
    </xf>
    <xf numFmtId="166" fontId="7" fillId="0" borderId="1" xfId="1" applyNumberFormat="1" applyFont="1" applyBorder="1" applyAlignment="1" applyProtection="1">
      <alignment horizontal="center" vertical="center"/>
      <protection hidden="1"/>
    </xf>
    <xf numFmtId="0" fontId="6" fillId="4" borderId="1" xfId="0" applyFont="1" applyFill="1" applyBorder="1" applyAlignment="1">
      <alignment horizontal="center" vertical="center" wrapText="1"/>
    </xf>
    <xf numFmtId="0" fontId="7" fillId="3" borderId="1" xfId="0" applyFont="1" applyFill="1" applyBorder="1" applyAlignment="1">
      <alignment horizontal="center" wrapText="1"/>
    </xf>
    <xf numFmtId="0" fontId="7" fillId="2" borderId="1" xfId="0" applyFont="1" applyFill="1" applyBorder="1" applyAlignment="1" applyProtection="1">
      <alignment horizontal="center" vertical="center" wrapText="1"/>
      <protection hidden="1"/>
    </xf>
    <xf numFmtId="0" fontId="7" fillId="4" borderId="1" xfId="0" applyFont="1" applyFill="1" applyBorder="1" applyAlignment="1" applyProtection="1">
      <alignment horizontal="center" vertical="center" wrapText="1"/>
      <protection hidden="1"/>
    </xf>
    <xf numFmtId="0" fontId="7" fillId="6" borderId="1" xfId="0" applyFont="1" applyFill="1" applyBorder="1" applyAlignment="1" applyProtection="1">
      <alignment horizontal="center" vertical="center" wrapText="1"/>
      <protection hidden="1"/>
    </xf>
    <xf numFmtId="0" fontId="7" fillId="8" borderId="1" xfId="0" applyFont="1" applyFill="1" applyBorder="1" applyAlignment="1" applyProtection="1">
      <alignment horizontal="center" vertical="center" wrapText="1"/>
      <protection hidden="1"/>
    </xf>
    <xf numFmtId="0" fontId="7" fillId="3" borderId="1" xfId="0" applyFont="1" applyFill="1" applyBorder="1" applyAlignment="1" applyProtection="1">
      <alignment horizontal="center" vertical="center" wrapText="1"/>
      <protection hidden="1"/>
    </xf>
    <xf numFmtId="0" fontId="7" fillId="9" borderId="1" xfId="0" applyFont="1" applyFill="1" applyBorder="1" applyAlignment="1" applyProtection="1">
      <alignment horizontal="center" vertical="center" wrapText="1"/>
      <protection hidden="1"/>
    </xf>
    <xf numFmtId="0" fontId="7" fillId="7" borderId="1" xfId="0" applyFont="1" applyFill="1" applyBorder="1" applyAlignment="1" applyProtection="1">
      <alignment horizontal="center" vertical="center" wrapText="1"/>
      <protection hidden="1"/>
    </xf>
    <xf numFmtId="0" fontId="7" fillId="5" borderId="1" xfId="0" applyFont="1" applyFill="1" applyBorder="1" applyAlignment="1" applyProtection="1">
      <alignment horizontal="center" vertical="center" wrapText="1"/>
      <protection hidden="1"/>
    </xf>
    <xf numFmtId="0" fontId="7" fillId="3" borderId="0" xfId="0" applyFont="1" applyFill="1" applyAlignment="1">
      <alignment horizontal="center" wrapText="1"/>
    </xf>
    <xf numFmtId="0" fontId="7" fillId="0" borderId="0" xfId="0" applyFont="1" applyAlignment="1">
      <alignment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7" fillId="0" borderId="4" xfId="0" applyFont="1" applyBorder="1" applyAlignment="1" applyProtection="1">
      <alignment horizontal="center"/>
      <protection locked="0"/>
    </xf>
    <xf numFmtId="0" fontId="6" fillId="4" borderId="1" xfId="0" applyFont="1" applyFill="1" applyBorder="1" applyAlignment="1">
      <alignment horizontal="center" vertical="center" wrapText="1"/>
    </xf>
  </cellXfs>
  <cellStyles count="3">
    <cellStyle name="Обычный" xfId="0" builtinId="0"/>
    <cellStyle name="Процентный" xfId="1" builtinId="5"/>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Характер отношений</a:t>
            </a:r>
            <a:r>
              <a:rPr lang="ru-RU" baseline="0"/>
              <a:t> школьника к Отечеству</a:t>
            </a:r>
            <a:endParaRPr lang="ru-RU"/>
          </a:p>
        </c:rich>
      </c:tx>
      <c:overlay val="0"/>
    </c:title>
    <c:autoTitleDeleted val="0"/>
    <c:plotArea>
      <c:layout/>
      <c:pieChart>
        <c:varyColors val="1"/>
        <c:ser>
          <c:idx val="0"/>
          <c:order val="0"/>
          <c:explosion val="1"/>
          <c:dPt>
            <c:idx val="1"/>
            <c:bubble3D val="0"/>
            <c:spPr>
              <a:solidFill>
                <a:schemeClr val="accent2">
                  <a:lumMod val="60000"/>
                  <a:lumOff val="40000"/>
                </a:schemeClr>
              </a:solidFill>
            </c:spPr>
          </c:dPt>
          <c:dPt>
            <c:idx val="2"/>
            <c:bubble3D val="0"/>
            <c:spPr>
              <a:solidFill>
                <a:schemeClr val="accent3"/>
              </a:solidFill>
            </c:spPr>
          </c:dPt>
          <c:dPt>
            <c:idx val="3"/>
            <c:bubble3D val="0"/>
            <c:spPr>
              <a:solidFill>
                <a:schemeClr val="accent4">
                  <a:lumMod val="60000"/>
                  <a:lumOff val="40000"/>
                </a:schemeClr>
              </a:solidFill>
            </c:spPr>
          </c:dPt>
          <c:dPt>
            <c:idx val="4"/>
            <c:bubble3D val="0"/>
            <c:spPr>
              <a:solidFill>
                <a:schemeClr val="accent5">
                  <a:lumMod val="60000"/>
                  <a:lumOff val="40000"/>
                </a:schemeClr>
              </a:solidFill>
            </c:spPr>
          </c:dPt>
          <c:dLbls>
            <c:spPr>
              <a:noFill/>
              <a:ln>
                <a:noFill/>
              </a:ln>
              <a:effectLst/>
            </c:spPr>
            <c:dLblPos val="inEnd"/>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('Результаты класса'!$D$7,'Результаты класса'!$F$7,'Результаты класса'!$H$7,'Результаты класса'!$J$7,'Результаты класса'!$L$7)</c:f>
              <c:strCache>
                <c:ptCount val="5"/>
                <c:pt idx="0">
                  <c:v>устойчиво-позитивное отношение</c:v>
                </c:pt>
                <c:pt idx="1">
                  <c:v>ситуативно-позитивное отношение</c:v>
                </c:pt>
                <c:pt idx="2">
                  <c:v>неопределенное</c:v>
                </c:pt>
                <c:pt idx="3">
                  <c:v>ситуативно-негативное отношение</c:v>
                </c:pt>
                <c:pt idx="4">
                  <c:v>устойчиво-негативное отношение</c:v>
                </c:pt>
              </c:strCache>
            </c:strRef>
          </c:cat>
          <c:val>
            <c:numRef>
              <c:f>('Результаты класса'!$D$9,'Результаты класса'!$F$9,'Результаты класса'!$H$9,'Результаты класса'!$J$9,'Результаты класса'!$L$9)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ru-RU"/>
        </a:p>
      </c:txPr>
    </c:legend>
    <c:plotVisOnly val="1"/>
    <c:dispBlanksAs val="zero"/>
    <c:showDLblsOverMax val="0"/>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Характер отношений</a:t>
            </a:r>
            <a:r>
              <a:rPr lang="ru-RU" baseline="0"/>
              <a:t> школьника к семье</a:t>
            </a:r>
            <a:endParaRPr lang="ru-RU"/>
          </a:p>
        </c:rich>
      </c:tx>
      <c:overlay val="0"/>
    </c:title>
    <c:autoTitleDeleted val="0"/>
    <c:plotArea>
      <c:layout/>
      <c:pieChart>
        <c:varyColors val="1"/>
        <c:ser>
          <c:idx val="0"/>
          <c:order val="0"/>
          <c:explosion val="1"/>
          <c:dPt>
            <c:idx val="1"/>
            <c:bubble3D val="0"/>
            <c:spPr>
              <a:solidFill>
                <a:schemeClr val="accent2">
                  <a:lumMod val="60000"/>
                  <a:lumOff val="40000"/>
                </a:schemeClr>
              </a:solidFill>
            </c:spPr>
          </c:dPt>
          <c:dPt>
            <c:idx val="2"/>
            <c:bubble3D val="0"/>
            <c:spPr>
              <a:solidFill>
                <a:schemeClr val="accent3"/>
              </a:solidFill>
            </c:spPr>
          </c:dPt>
          <c:dPt>
            <c:idx val="3"/>
            <c:bubble3D val="0"/>
            <c:spPr>
              <a:solidFill>
                <a:schemeClr val="accent4">
                  <a:lumMod val="60000"/>
                  <a:lumOff val="40000"/>
                </a:schemeClr>
              </a:solidFill>
            </c:spPr>
          </c:dPt>
          <c:dPt>
            <c:idx val="4"/>
            <c:bubble3D val="0"/>
            <c:spPr>
              <a:solidFill>
                <a:schemeClr val="accent5">
                  <a:lumMod val="60000"/>
                  <a:lumOff val="40000"/>
                </a:schemeClr>
              </a:solidFill>
            </c:spPr>
          </c:dPt>
          <c:dLbls>
            <c:spPr>
              <a:noFill/>
              <a:ln>
                <a:noFill/>
              </a:ln>
              <a:effectLst/>
            </c:spPr>
            <c:dLblPos val="inEnd"/>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('Результаты класса'!$D$7,'Результаты класса'!$F$7,'Результаты класса'!$H$7,'Результаты класса'!$J$7,'Результаты класса'!$L$7)</c:f>
              <c:strCache>
                <c:ptCount val="5"/>
                <c:pt idx="0">
                  <c:v>устойчиво-позитивное отношение</c:v>
                </c:pt>
                <c:pt idx="1">
                  <c:v>ситуативно-позитивное отношение</c:v>
                </c:pt>
                <c:pt idx="2">
                  <c:v>неопределенное</c:v>
                </c:pt>
                <c:pt idx="3">
                  <c:v>ситуативно-негативное отношение</c:v>
                </c:pt>
                <c:pt idx="4">
                  <c:v>устойчиво-негативное отношение</c:v>
                </c:pt>
              </c:strCache>
            </c:strRef>
          </c:cat>
          <c:val>
            <c:numRef>
              <c:f>('Результаты класса'!$D$8,'Результаты класса'!$F$8,'Результаты класса'!$H$8,'Результаты класса'!$J$8,'Результаты класса'!$L$8)</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ru-RU"/>
        </a:p>
      </c:txPr>
    </c:legend>
    <c:plotVisOnly val="1"/>
    <c:dispBlanksAs val="zero"/>
    <c:showDLblsOverMax val="0"/>
  </c:chart>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Характер отношений</a:t>
            </a:r>
            <a:r>
              <a:rPr lang="ru-RU" baseline="0"/>
              <a:t> школьника к Земле</a:t>
            </a:r>
            <a:endParaRPr lang="ru-RU"/>
          </a:p>
        </c:rich>
      </c:tx>
      <c:overlay val="0"/>
    </c:title>
    <c:autoTitleDeleted val="0"/>
    <c:plotArea>
      <c:layout/>
      <c:pieChart>
        <c:varyColors val="1"/>
        <c:ser>
          <c:idx val="0"/>
          <c:order val="0"/>
          <c:explosion val="1"/>
          <c:dPt>
            <c:idx val="1"/>
            <c:bubble3D val="0"/>
            <c:spPr>
              <a:solidFill>
                <a:schemeClr val="accent2">
                  <a:lumMod val="60000"/>
                  <a:lumOff val="40000"/>
                </a:schemeClr>
              </a:solidFill>
            </c:spPr>
          </c:dPt>
          <c:dPt>
            <c:idx val="2"/>
            <c:bubble3D val="0"/>
            <c:spPr>
              <a:solidFill>
                <a:schemeClr val="accent3"/>
              </a:solidFill>
            </c:spPr>
          </c:dPt>
          <c:dPt>
            <c:idx val="3"/>
            <c:bubble3D val="0"/>
            <c:spPr>
              <a:solidFill>
                <a:schemeClr val="accent4">
                  <a:lumMod val="60000"/>
                  <a:lumOff val="40000"/>
                </a:schemeClr>
              </a:solidFill>
            </c:spPr>
          </c:dPt>
          <c:dPt>
            <c:idx val="4"/>
            <c:bubble3D val="0"/>
            <c:spPr>
              <a:solidFill>
                <a:schemeClr val="accent5">
                  <a:lumMod val="60000"/>
                  <a:lumOff val="40000"/>
                </a:schemeClr>
              </a:solidFill>
            </c:spPr>
          </c:dPt>
          <c:dLbls>
            <c:spPr>
              <a:noFill/>
              <a:ln>
                <a:noFill/>
              </a:ln>
              <a:effectLst/>
            </c:sp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('Результаты класса'!$D$7,'Результаты класса'!$F$7,'Результаты класса'!$H$7,'Результаты класса'!$J$7,'Результаты класса'!$L$7)</c:f>
              <c:strCache>
                <c:ptCount val="5"/>
                <c:pt idx="0">
                  <c:v>устойчиво-позитивное отношение</c:v>
                </c:pt>
                <c:pt idx="1">
                  <c:v>ситуативно-позитивное отношение</c:v>
                </c:pt>
                <c:pt idx="2">
                  <c:v>неопределенное</c:v>
                </c:pt>
                <c:pt idx="3">
                  <c:v>ситуативно-негативное отношение</c:v>
                </c:pt>
                <c:pt idx="4">
                  <c:v>устойчиво-негативное отношение</c:v>
                </c:pt>
              </c:strCache>
            </c:strRef>
          </c:cat>
          <c:val>
            <c:numRef>
              <c:f>('Результаты класса'!$D$10,'Результаты класса'!$F$10,'Результаты класса'!$H$10,'Результаты класса'!$J$10,'Результаты класса'!$L$10)</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ru-RU"/>
        </a:p>
      </c:txPr>
    </c:legend>
    <c:plotVisOnly val="1"/>
    <c:dispBlanksAs val="zero"/>
    <c:showDLblsOverMax val="0"/>
  </c:chart>
  <c:printSettings>
    <c:headerFooter/>
    <c:pageMargins b="0.75000000000000133" l="0.70000000000000062" r="0.70000000000000062" t="0.750000000000001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Характер отношений</a:t>
            </a:r>
            <a:r>
              <a:rPr lang="ru-RU" baseline="0"/>
              <a:t> школьника к труду</a:t>
            </a:r>
            <a:endParaRPr lang="ru-RU"/>
          </a:p>
        </c:rich>
      </c:tx>
      <c:overlay val="0"/>
    </c:title>
    <c:autoTitleDeleted val="0"/>
    <c:plotArea>
      <c:layout/>
      <c:pieChart>
        <c:varyColors val="1"/>
        <c:ser>
          <c:idx val="0"/>
          <c:order val="0"/>
          <c:explosion val="1"/>
          <c:dPt>
            <c:idx val="1"/>
            <c:bubble3D val="0"/>
            <c:spPr>
              <a:solidFill>
                <a:schemeClr val="accent2">
                  <a:lumMod val="60000"/>
                  <a:lumOff val="40000"/>
                </a:schemeClr>
              </a:solidFill>
            </c:spPr>
          </c:dPt>
          <c:dPt>
            <c:idx val="2"/>
            <c:bubble3D val="0"/>
            <c:spPr>
              <a:solidFill>
                <a:schemeClr val="accent3"/>
              </a:solidFill>
            </c:spPr>
          </c:dPt>
          <c:dPt>
            <c:idx val="3"/>
            <c:bubble3D val="0"/>
            <c:spPr>
              <a:solidFill>
                <a:schemeClr val="accent4">
                  <a:lumMod val="60000"/>
                  <a:lumOff val="40000"/>
                </a:schemeClr>
              </a:solidFill>
            </c:spPr>
          </c:dPt>
          <c:dPt>
            <c:idx val="4"/>
            <c:bubble3D val="0"/>
            <c:spPr>
              <a:solidFill>
                <a:schemeClr val="accent5">
                  <a:lumMod val="60000"/>
                  <a:lumOff val="40000"/>
                </a:schemeClr>
              </a:solidFill>
            </c:spPr>
          </c:dPt>
          <c:dLbls>
            <c:spPr>
              <a:noFill/>
              <a:ln>
                <a:noFill/>
              </a:ln>
              <a:effectLst/>
            </c:sp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('Результаты класса'!$D$7,'Результаты класса'!$F$7,'Результаты класса'!$H$7,'Результаты класса'!$J$7,'Результаты класса'!$L$7)</c:f>
              <c:strCache>
                <c:ptCount val="5"/>
                <c:pt idx="0">
                  <c:v>устойчиво-позитивное отношение</c:v>
                </c:pt>
                <c:pt idx="1">
                  <c:v>ситуативно-позитивное отношение</c:v>
                </c:pt>
                <c:pt idx="2">
                  <c:v>неопределенное</c:v>
                </c:pt>
                <c:pt idx="3">
                  <c:v>ситуативно-негативное отношение</c:v>
                </c:pt>
                <c:pt idx="4">
                  <c:v>устойчиво-негативное отношение</c:v>
                </c:pt>
              </c:strCache>
            </c:strRef>
          </c:cat>
          <c:val>
            <c:numRef>
              <c:f>('Результаты класса'!$D$11,'Результаты класса'!$F$11,'Результаты класса'!$H$11,'Результаты класса'!$J$11,'Результаты класса'!$L$11)</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ru-RU"/>
        </a:p>
      </c:txPr>
    </c:legend>
    <c:plotVisOnly val="1"/>
    <c:dispBlanksAs val="zero"/>
    <c:showDLblsOverMax val="0"/>
  </c:chart>
  <c:printSettings>
    <c:headerFooter/>
    <c:pageMargins b="0.75000000000000133" l="0.70000000000000062" r="0.70000000000000062" t="0.750000000000001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Характер отношений</a:t>
            </a:r>
            <a:r>
              <a:rPr lang="ru-RU" baseline="0"/>
              <a:t> школьника к культуре</a:t>
            </a:r>
            <a:endParaRPr lang="ru-RU"/>
          </a:p>
        </c:rich>
      </c:tx>
      <c:overlay val="0"/>
    </c:title>
    <c:autoTitleDeleted val="0"/>
    <c:plotArea>
      <c:layout/>
      <c:pieChart>
        <c:varyColors val="1"/>
        <c:ser>
          <c:idx val="0"/>
          <c:order val="0"/>
          <c:explosion val="1"/>
          <c:dPt>
            <c:idx val="1"/>
            <c:bubble3D val="0"/>
            <c:spPr>
              <a:solidFill>
                <a:schemeClr val="accent2">
                  <a:lumMod val="60000"/>
                  <a:lumOff val="40000"/>
                </a:schemeClr>
              </a:solidFill>
            </c:spPr>
          </c:dPt>
          <c:dPt>
            <c:idx val="2"/>
            <c:bubble3D val="0"/>
            <c:spPr>
              <a:solidFill>
                <a:schemeClr val="accent3"/>
              </a:solidFill>
            </c:spPr>
          </c:dPt>
          <c:dPt>
            <c:idx val="3"/>
            <c:bubble3D val="0"/>
            <c:spPr>
              <a:solidFill>
                <a:schemeClr val="accent4">
                  <a:lumMod val="60000"/>
                  <a:lumOff val="40000"/>
                </a:schemeClr>
              </a:solidFill>
            </c:spPr>
          </c:dPt>
          <c:dPt>
            <c:idx val="4"/>
            <c:bubble3D val="0"/>
            <c:spPr>
              <a:solidFill>
                <a:schemeClr val="accent5">
                  <a:lumMod val="60000"/>
                  <a:lumOff val="40000"/>
                </a:schemeClr>
              </a:solidFill>
            </c:spPr>
          </c:dPt>
          <c:dLbls>
            <c:spPr>
              <a:noFill/>
              <a:ln>
                <a:noFill/>
              </a:ln>
              <a:effectLst/>
            </c:sp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('Результаты класса'!$D$7,'Результаты класса'!$F$7,'Результаты класса'!$H$7,'Результаты класса'!$J$7,'Результаты класса'!$L$7)</c:f>
              <c:strCache>
                <c:ptCount val="5"/>
                <c:pt idx="0">
                  <c:v>устойчиво-позитивное отношение</c:v>
                </c:pt>
                <c:pt idx="1">
                  <c:v>ситуативно-позитивное отношение</c:v>
                </c:pt>
                <c:pt idx="2">
                  <c:v>неопределенное</c:v>
                </c:pt>
                <c:pt idx="3">
                  <c:v>ситуативно-негативное отношение</c:v>
                </c:pt>
                <c:pt idx="4">
                  <c:v>устойчиво-негативное отношение</c:v>
                </c:pt>
              </c:strCache>
            </c:strRef>
          </c:cat>
          <c:val>
            <c:numRef>
              <c:f>('Результаты класса'!$D$12,'Результаты класса'!$F$12,'Результаты класса'!$H$12,'Результаты класса'!$J$12,'Результаты класса'!$L$12)</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ru-RU"/>
        </a:p>
      </c:txPr>
    </c:legend>
    <c:plotVisOnly val="1"/>
    <c:dispBlanksAs val="zero"/>
    <c:showDLblsOverMax val="0"/>
  </c:chart>
  <c:printSettings>
    <c:headerFooter/>
    <c:pageMargins b="0.75000000000000133" l="0.70000000000000062" r="0.70000000000000062" t="0.750000000000001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Характер отношений</a:t>
            </a:r>
            <a:r>
              <a:rPr lang="ru-RU" baseline="0"/>
              <a:t> школьника к знаниям</a:t>
            </a:r>
            <a:endParaRPr lang="ru-RU"/>
          </a:p>
        </c:rich>
      </c:tx>
      <c:overlay val="0"/>
    </c:title>
    <c:autoTitleDeleted val="0"/>
    <c:plotArea>
      <c:layout/>
      <c:pieChart>
        <c:varyColors val="1"/>
        <c:ser>
          <c:idx val="0"/>
          <c:order val="0"/>
          <c:explosion val="1"/>
          <c:dPt>
            <c:idx val="1"/>
            <c:bubble3D val="0"/>
            <c:spPr>
              <a:solidFill>
                <a:schemeClr val="accent2">
                  <a:lumMod val="60000"/>
                  <a:lumOff val="40000"/>
                </a:schemeClr>
              </a:solidFill>
            </c:spPr>
          </c:dPt>
          <c:dPt>
            <c:idx val="2"/>
            <c:bubble3D val="0"/>
            <c:spPr>
              <a:solidFill>
                <a:schemeClr val="accent3"/>
              </a:solidFill>
            </c:spPr>
          </c:dPt>
          <c:dPt>
            <c:idx val="3"/>
            <c:bubble3D val="0"/>
            <c:spPr>
              <a:solidFill>
                <a:schemeClr val="accent4">
                  <a:lumMod val="60000"/>
                  <a:lumOff val="40000"/>
                </a:schemeClr>
              </a:solidFill>
            </c:spPr>
          </c:dPt>
          <c:dPt>
            <c:idx val="4"/>
            <c:bubble3D val="0"/>
            <c:spPr>
              <a:solidFill>
                <a:schemeClr val="accent5">
                  <a:lumMod val="60000"/>
                  <a:lumOff val="40000"/>
                </a:schemeClr>
              </a:solidFill>
            </c:spPr>
          </c:dPt>
          <c:dLbls>
            <c:spPr>
              <a:noFill/>
              <a:ln>
                <a:noFill/>
              </a:ln>
              <a:effectLst/>
            </c:sp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('Результаты класса'!$D$7,'Результаты класса'!$F$7,'Результаты класса'!$H$7,'Результаты класса'!$J$7,'Результаты класса'!$L$7)</c:f>
              <c:strCache>
                <c:ptCount val="5"/>
                <c:pt idx="0">
                  <c:v>устойчиво-позитивное отношение</c:v>
                </c:pt>
                <c:pt idx="1">
                  <c:v>ситуативно-позитивное отношение</c:v>
                </c:pt>
                <c:pt idx="2">
                  <c:v>неопределенное</c:v>
                </c:pt>
                <c:pt idx="3">
                  <c:v>ситуативно-негативное отношение</c:v>
                </c:pt>
                <c:pt idx="4">
                  <c:v>устойчиво-негативное отношение</c:v>
                </c:pt>
              </c:strCache>
            </c:strRef>
          </c:cat>
          <c:val>
            <c:numRef>
              <c:f>('Результаты класса'!$D$13,'Результаты класса'!$F$13,'Результаты класса'!$H$13,'Результаты класса'!$J$13,'Результаты класса'!$L$13)</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ru-RU"/>
        </a:p>
      </c:txPr>
    </c:legend>
    <c:plotVisOnly val="1"/>
    <c:dispBlanksAs val="zero"/>
    <c:showDLblsOverMax val="0"/>
  </c:chart>
  <c:printSettings>
    <c:headerFooter/>
    <c:pageMargins b="0.75000000000000133" l="0.70000000000000062" r="0.70000000000000062" t="0.750000000000001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Отношение подростка к человеку как Иному</a:t>
            </a:r>
          </a:p>
        </c:rich>
      </c:tx>
      <c:overlay val="0"/>
    </c:title>
    <c:autoTitleDeleted val="0"/>
    <c:plotArea>
      <c:layout/>
      <c:pieChart>
        <c:varyColors val="1"/>
        <c:ser>
          <c:idx val="0"/>
          <c:order val="0"/>
          <c:explosion val="1"/>
          <c:dPt>
            <c:idx val="1"/>
            <c:bubble3D val="0"/>
            <c:spPr>
              <a:solidFill>
                <a:schemeClr val="accent2">
                  <a:lumMod val="60000"/>
                  <a:lumOff val="40000"/>
                </a:schemeClr>
              </a:solidFill>
            </c:spPr>
          </c:dPt>
          <c:dPt>
            <c:idx val="2"/>
            <c:bubble3D val="0"/>
            <c:spPr>
              <a:solidFill>
                <a:schemeClr val="accent3"/>
              </a:solidFill>
            </c:spPr>
          </c:dPt>
          <c:dPt>
            <c:idx val="3"/>
            <c:bubble3D val="0"/>
            <c:spPr>
              <a:solidFill>
                <a:schemeClr val="accent4">
                  <a:lumMod val="60000"/>
                  <a:lumOff val="40000"/>
                </a:schemeClr>
              </a:solidFill>
            </c:spPr>
          </c:dPt>
          <c:dPt>
            <c:idx val="4"/>
            <c:bubble3D val="0"/>
            <c:spPr>
              <a:solidFill>
                <a:schemeClr val="accent5">
                  <a:lumMod val="60000"/>
                  <a:lumOff val="40000"/>
                </a:schemeClr>
              </a:solidFill>
            </c:spPr>
          </c:dPt>
          <c:dLbls>
            <c:spPr>
              <a:noFill/>
              <a:ln>
                <a:noFill/>
              </a:ln>
              <a:effectLst/>
            </c:sp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('Результаты класса'!$D$7,'Результаты класса'!$F$7,'Результаты класса'!$H$7,'Результаты класса'!$J$7,'Результаты класса'!$L$7)</c:f>
              <c:strCache>
                <c:ptCount val="5"/>
                <c:pt idx="0">
                  <c:v>устойчиво-позитивное отношение</c:v>
                </c:pt>
                <c:pt idx="1">
                  <c:v>ситуативно-позитивное отношение</c:v>
                </c:pt>
                <c:pt idx="2">
                  <c:v>неопределенное</c:v>
                </c:pt>
                <c:pt idx="3">
                  <c:v>ситуативно-негативное отношение</c:v>
                </c:pt>
                <c:pt idx="4">
                  <c:v>устойчиво-негативное отношение</c:v>
                </c:pt>
              </c:strCache>
            </c:strRef>
          </c:cat>
          <c:val>
            <c:numRef>
              <c:f>('Результаты класса'!$D$14,'Результаты класса'!$F$14,'Результаты класса'!$H$14,'Результаты класса'!$J$14,'Результаты класса'!$L$14)</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ru-RU"/>
        </a:p>
      </c:txPr>
    </c:legend>
    <c:plotVisOnly val="1"/>
    <c:dispBlanksAs val="zero"/>
    <c:showDLblsOverMax val="0"/>
  </c:chart>
  <c:printSettings>
    <c:headerFooter/>
    <c:pageMargins b="0.75000000000000133" l="0.70000000000000062" r="0.70000000000000062" t="0.750000000000001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Отношение подростка к своему телесному Я</a:t>
            </a:r>
          </a:p>
        </c:rich>
      </c:tx>
      <c:overlay val="0"/>
    </c:title>
    <c:autoTitleDeleted val="0"/>
    <c:plotArea>
      <c:layout/>
      <c:pieChart>
        <c:varyColors val="1"/>
        <c:ser>
          <c:idx val="0"/>
          <c:order val="0"/>
          <c:explosion val="1"/>
          <c:dPt>
            <c:idx val="1"/>
            <c:bubble3D val="0"/>
            <c:spPr>
              <a:solidFill>
                <a:schemeClr val="accent2">
                  <a:lumMod val="60000"/>
                  <a:lumOff val="40000"/>
                </a:schemeClr>
              </a:solidFill>
            </c:spPr>
          </c:dPt>
          <c:dPt>
            <c:idx val="2"/>
            <c:bubble3D val="0"/>
            <c:spPr>
              <a:solidFill>
                <a:schemeClr val="accent3"/>
              </a:solidFill>
            </c:spPr>
          </c:dPt>
          <c:dPt>
            <c:idx val="3"/>
            <c:bubble3D val="0"/>
            <c:spPr>
              <a:solidFill>
                <a:schemeClr val="accent4">
                  <a:lumMod val="60000"/>
                  <a:lumOff val="40000"/>
                </a:schemeClr>
              </a:solidFill>
            </c:spPr>
          </c:dPt>
          <c:dPt>
            <c:idx val="4"/>
            <c:bubble3D val="0"/>
            <c:spPr>
              <a:solidFill>
                <a:schemeClr val="accent5">
                  <a:lumMod val="60000"/>
                  <a:lumOff val="40000"/>
                </a:schemeClr>
              </a:solidFill>
            </c:spPr>
          </c:dPt>
          <c:dLbls>
            <c:spPr>
              <a:noFill/>
              <a:ln>
                <a:noFill/>
              </a:ln>
              <a:effectLst/>
            </c:sp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('Результаты класса'!$D$7,'Результаты класса'!$F$7,'Результаты класса'!$H$7,'Результаты класса'!$J$7,'Результаты класса'!$L$7)</c:f>
              <c:strCache>
                <c:ptCount val="5"/>
                <c:pt idx="0">
                  <c:v>устойчиво-позитивное отношение</c:v>
                </c:pt>
                <c:pt idx="1">
                  <c:v>ситуативно-позитивное отношение</c:v>
                </c:pt>
                <c:pt idx="2">
                  <c:v>неопределенное</c:v>
                </c:pt>
                <c:pt idx="3">
                  <c:v>ситуативно-негативное отношение</c:v>
                </c:pt>
                <c:pt idx="4">
                  <c:v>устойчиво-негативное отношение</c:v>
                </c:pt>
              </c:strCache>
            </c:strRef>
          </c:cat>
          <c:val>
            <c:numRef>
              <c:f>('Результаты класса'!$D$15,'Результаты класса'!$F$15,'Результаты класса'!$H$15,'Результаты класса'!$J$15,'Результаты класса'!$L$15)</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ru-RU"/>
        </a:p>
      </c:txPr>
    </c:legend>
    <c:plotVisOnly val="1"/>
    <c:dispBlanksAs val="zero"/>
    <c:showDLblsOverMax val="0"/>
  </c:chart>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19049</xdr:colOff>
      <xdr:row>18</xdr:row>
      <xdr:rowOff>0</xdr:rowOff>
    </xdr:from>
    <xdr:to>
      <xdr:col>11</xdr:col>
      <xdr:colOff>9524</xdr:colOff>
      <xdr:row>31</xdr:row>
      <xdr:rowOff>171450</xdr:rowOff>
    </xdr:to>
    <xdr:graphicFrame macro="">
      <xdr:nvGraphicFramePr>
        <xdr:cNvPr id="4" name="Диаграмма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xdr:row>
      <xdr:rowOff>19049</xdr:rowOff>
    </xdr:from>
    <xdr:to>
      <xdr:col>11</xdr:col>
      <xdr:colOff>9526</xdr:colOff>
      <xdr:row>16</xdr:row>
      <xdr:rowOff>161924</xdr:rowOff>
    </xdr:to>
    <xdr:graphicFrame macro="">
      <xdr:nvGraphicFramePr>
        <xdr:cNvPr id="5" name="Диаграмма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171450</xdr:rowOff>
    </xdr:from>
    <xdr:to>
      <xdr:col>10</xdr:col>
      <xdr:colOff>590550</xdr:colOff>
      <xdr:row>47</xdr:row>
      <xdr:rowOff>9525</xdr:rowOff>
    </xdr:to>
    <xdr:graphicFrame macro="">
      <xdr:nvGraphicFramePr>
        <xdr:cNvPr id="6" name="Диаграмма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48</xdr:row>
      <xdr:rowOff>28576</xdr:rowOff>
    </xdr:from>
    <xdr:to>
      <xdr:col>10</xdr:col>
      <xdr:colOff>600075</xdr:colOff>
      <xdr:row>61</xdr:row>
      <xdr:rowOff>9526</xdr:rowOff>
    </xdr:to>
    <xdr:graphicFrame macro="">
      <xdr:nvGraphicFramePr>
        <xdr:cNvPr id="7" name="Диаграмма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64</xdr:row>
      <xdr:rowOff>47626</xdr:rowOff>
    </xdr:from>
    <xdr:to>
      <xdr:col>10</xdr:col>
      <xdr:colOff>600075</xdr:colOff>
      <xdr:row>77</xdr:row>
      <xdr:rowOff>0</xdr:rowOff>
    </xdr:to>
    <xdr:graphicFrame macro="">
      <xdr:nvGraphicFramePr>
        <xdr:cNvPr id="8" name="Диаграмма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28574</xdr:colOff>
      <xdr:row>78</xdr:row>
      <xdr:rowOff>9525</xdr:rowOff>
    </xdr:from>
    <xdr:to>
      <xdr:col>10</xdr:col>
      <xdr:colOff>609599</xdr:colOff>
      <xdr:row>91</xdr:row>
      <xdr:rowOff>47625</xdr:rowOff>
    </xdr:to>
    <xdr:graphicFrame macro="">
      <xdr:nvGraphicFramePr>
        <xdr:cNvPr id="9" name="Диаграмма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94</xdr:row>
      <xdr:rowOff>19050</xdr:rowOff>
    </xdr:from>
    <xdr:to>
      <xdr:col>10</xdr:col>
      <xdr:colOff>581024</xdr:colOff>
      <xdr:row>106</xdr:row>
      <xdr:rowOff>161925</xdr:rowOff>
    </xdr:to>
    <xdr:graphicFrame macro="">
      <xdr:nvGraphicFramePr>
        <xdr:cNvPr id="10" name="Диаграмма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9525</xdr:colOff>
      <xdr:row>108</xdr:row>
      <xdr:rowOff>19050</xdr:rowOff>
    </xdr:from>
    <xdr:to>
      <xdr:col>10</xdr:col>
      <xdr:colOff>600075</xdr:colOff>
      <xdr:row>121</xdr:row>
      <xdr:rowOff>152400</xdr:rowOff>
    </xdr:to>
    <xdr:graphicFrame macro="">
      <xdr:nvGraphicFramePr>
        <xdr:cNvPr id="12" name="Диаграмма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B18"/>
  <sheetViews>
    <sheetView tabSelected="1" topLeftCell="B13" zoomScaleNormal="100" workbookViewId="0">
      <selection activeCell="B15" sqref="B15"/>
    </sheetView>
  </sheetViews>
  <sheetFormatPr defaultRowHeight="18.5" x14ac:dyDescent="0.45"/>
  <cols>
    <col min="2" max="2" width="154.453125" style="41" customWidth="1"/>
  </cols>
  <sheetData>
    <row r="1" spans="2:2" ht="19.5" thickBot="1" x14ac:dyDescent="0.35"/>
    <row r="2" spans="2:2" ht="26.25" customHeight="1" x14ac:dyDescent="0.35">
      <c r="B2" s="122" t="s">
        <v>93</v>
      </c>
    </row>
    <row r="3" spans="2:2" ht="35.25" customHeight="1" x14ac:dyDescent="0.35">
      <c r="B3" s="123" t="s">
        <v>100</v>
      </c>
    </row>
    <row r="4" spans="2:2" ht="13.5" customHeight="1" x14ac:dyDescent="0.3">
      <c r="B4" s="123"/>
    </row>
    <row r="5" spans="2:2" ht="18" x14ac:dyDescent="0.4">
      <c r="B5" s="123" t="s">
        <v>94</v>
      </c>
    </row>
    <row r="6" spans="2:2" ht="18" x14ac:dyDescent="0.4">
      <c r="B6" s="123" t="s">
        <v>95</v>
      </c>
    </row>
    <row r="7" spans="2:2" ht="18" x14ac:dyDescent="0.4">
      <c r="B7" s="123" t="s">
        <v>96</v>
      </c>
    </row>
    <row r="8" spans="2:2" ht="19.5" customHeight="1" x14ac:dyDescent="0.4">
      <c r="B8" s="123" t="s">
        <v>97</v>
      </c>
    </row>
    <row r="9" spans="2:2" ht="19.5" customHeight="1" x14ac:dyDescent="0.4">
      <c r="B9" s="123" t="s">
        <v>98</v>
      </c>
    </row>
    <row r="10" spans="2:2" ht="13.5" customHeight="1" x14ac:dyDescent="0.3">
      <c r="B10" s="123"/>
    </row>
    <row r="11" spans="2:2" ht="36" x14ac:dyDescent="0.4">
      <c r="B11" s="123" t="s">
        <v>101</v>
      </c>
    </row>
    <row r="12" spans="2:2" ht="18" x14ac:dyDescent="0.4">
      <c r="B12" s="123" t="s">
        <v>92</v>
      </c>
    </row>
    <row r="13" spans="2:2" ht="172.5" customHeight="1" x14ac:dyDescent="0.4">
      <c r="B13" s="123" t="s">
        <v>91</v>
      </c>
    </row>
    <row r="14" spans="2:2" ht="18" x14ac:dyDescent="0.4">
      <c r="B14" s="123"/>
    </row>
    <row r="15" spans="2:2" ht="52.5" x14ac:dyDescent="0.35">
      <c r="B15" s="124" t="s">
        <v>103</v>
      </c>
    </row>
    <row r="16" spans="2:2" ht="12.75" customHeight="1" x14ac:dyDescent="0.4">
      <c r="B16" s="123"/>
    </row>
    <row r="17" spans="2:2" ht="60" customHeight="1" x14ac:dyDescent="0.4">
      <c r="B17" s="123" t="s">
        <v>99</v>
      </c>
    </row>
    <row r="18" spans="2:2" ht="27" customHeight="1" thickBot="1" x14ac:dyDescent="0.45">
      <c r="B18" s="125" t="s">
        <v>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G60"/>
  <sheetViews>
    <sheetView zoomScaleNormal="100" workbookViewId="0">
      <pane xSplit="3" ySplit="2" topLeftCell="D3" activePane="bottomRight" state="frozen"/>
      <selection activeCell="A2" sqref="A2"/>
      <selection pane="topRight" activeCell="D2" sqref="D2"/>
      <selection pane="bottomLeft" activeCell="A3" sqref="A3"/>
      <selection pane="bottomRight" activeCell="R20" sqref="R20"/>
    </sheetView>
  </sheetViews>
  <sheetFormatPr defaultColWidth="9.1796875" defaultRowHeight="14" x14ac:dyDescent="0.3"/>
  <cols>
    <col min="1" max="1" width="5.453125" style="127" customWidth="1"/>
    <col min="2" max="2" width="20.26953125" style="72" customWidth="1"/>
    <col min="3" max="3" width="6.453125" style="72" customWidth="1"/>
    <col min="4" max="4" width="3.453125" style="73" customWidth="1"/>
    <col min="5" max="5" width="3.453125" style="74" customWidth="1"/>
    <col min="6" max="6" width="3.453125" style="75" customWidth="1"/>
    <col min="7" max="7" width="3.453125" style="76" customWidth="1"/>
    <col min="8" max="8" width="3.453125" style="77" customWidth="1"/>
    <col min="9" max="9" width="3.453125" style="78" customWidth="1"/>
    <col min="10" max="10" width="3.453125" style="79" customWidth="1"/>
    <col min="11" max="11" width="3.453125" style="80" customWidth="1"/>
    <col min="12" max="12" width="3.453125" style="73" customWidth="1"/>
    <col min="13" max="13" width="3.453125" style="74" customWidth="1"/>
    <col min="14" max="14" width="3.453125" style="75" customWidth="1"/>
    <col min="15" max="15" width="3.453125" style="76" customWidth="1"/>
    <col min="16" max="16" width="3.453125" style="77" customWidth="1"/>
    <col min="17" max="17" width="3.453125" style="78" customWidth="1"/>
    <col min="18" max="18" width="3.453125" style="79" customWidth="1"/>
    <col min="19" max="19" width="3.453125" style="80" customWidth="1"/>
    <col min="20" max="20" width="3.453125" style="73" customWidth="1"/>
    <col min="21" max="21" width="3.453125" style="74" customWidth="1"/>
    <col min="22" max="22" width="3.453125" style="75" customWidth="1"/>
    <col min="23" max="23" width="3.453125" style="76" customWidth="1"/>
    <col min="24" max="24" width="3.453125" style="77" customWidth="1"/>
    <col min="25" max="25" width="3.453125" style="78" customWidth="1"/>
    <col min="26" max="26" width="3.453125" style="79" customWidth="1"/>
    <col min="27" max="27" width="3.453125" style="80" customWidth="1"/>
    <col min="28" max="28" width="3.453125" style="73" customWidth="1"/>
    <col min="29" max="29" width="3.453125" style="74" customWidth="1"/>
    <col min="30" max="30" width="3.453125" style="75" customWidth="1"/>
    <col min="31" max="31" width="3.453125" style="76" customWidth="1"/>
    <col min="32" max="32" width="3.453125" style="77" customWidth="1"/>
    <col min="33" max="33" width="3.453125" style="78" customWidth="1"/>
    <col min="34" max="34" width="3.453125" style="79" customWidth="1"/>
    <col min="35" max="35" width="3.453125" style="80" customWidth="1"/>
    <col min="36" max="36" width="3.453125" style="73" customWidth="1"/>
    <col min="37" max="37" width="3.453125" style="74" customWidth="1"/>
    <col min="38" max="38" width="3.453125" style="75" customWidth="1"/>
    <col min="39" max="39" width="3.453125" style="76" customWidth="1"/>
    <col min="40" max="40" width="3.453125" style="77" customWidth="1"/>
    <col min="41" max="41" width="3.453125" style="78" customWidth="1"/>
    <col min="42" max="42" width="3.453125" style="79" customWidth="1"/>
    <col min="43" max="43" width="3.453125" style="80" customWidth="1"/>
    <col min="44" max="44" width="3.453125" style="73" customWidth="1"/>
    <col min="45" max="45" width="3.453125" style="74" customWidth="1"/>
    <col min="46" max="46" width="3.453125" style="75" customWidth="1"/>
    <col min="47" max="47" width="3.453125" style="76" customWidth="1"/>
    <col min="48" max="48" width="3.453125" style="77" customWidth="1"/>
    <col min="49" max="49" width="3.453125" style="78" customWidth="1"/>
    <col min="50" max="50" width="3.453125" style="79" customWidth="1"/>
    <col min="51" max="51" width="3.453125" style="80" customWidth="1"/>
    <col min="52" max="52" width="3.453125" style="73" customWidth="1"/>
    <col min="53" max="53" width="3.453125" style="74" customWidth="1"/>
    <col min="54" max="54" width="3.453125" style="75" customWidth="1"/>
    <col min="55" max="55" width="3.453125" style="76" customWidth="1"/>
    <col min="56" max="56" width="3.453125" style="77" customWidth="1"/>
    <col min="57" max="57" width="3.453125" style="78" customWidth="1"/>
    <col min="58" max="58" width="3.453125" style="79" customWidth="1"/>
    <col min="59" max="59" width="3.453125" style="80" customWidth="1"/>
    <col min="60" max="16384" width="9.1796875" style="45"/>
  </cols>
  <sheetData>
    <row r="1" spans="1:59" ht="15" hidden="1" customHeight="1" x14ac:dyDescent="0.25">
      <c r="B1" s="45"/>
      <c r="C1" s="45"/>
      <c r="D1" s="46">
        <v>1</v>
      </c>
      <c r="E1" s="47">
        <v>-2</v>
      </c>
      <c r="F1" s="48">
        <v>-3</v>
      </c>
      <c r="G1" s="49">
        <v>4</v>
      </c>
      <c r="H1" s="50">
        <v>-5</v>
      </c>
      <c r="I1" s="51">
        <v>-6</v>
      </c>
      <c r="J1" s="52">
        <v>7</v>
      </c>
      <c r="K1" s="53">
        <v>8</v>
      </c>
      <c r="L1" s="46">
        <v>-1</v>
      </c>
      <c r="M1" s="47">
        <v>2</v>
      </c>
      <c r="N1" s="48">
        <v>-3</v>
      </c>
      <c r="O1" s="49">
        <v>-4</v>
      </c>
      <c r="P1" s="50">
        <v>5</v>
      </c>
      <c r="Q1" s="51">
        <v>6</v>
      </c>
      <c r="R1" s="52">
        <v>-7</v>
      </c>
      <c r="S1" s="53">
        <v>-8</v>
      </c>
      <c r="T1" s="46">
        <v>-1</v>
      </c>
      <c r="U1" s="47">
        <v>2</v>
      </c>
      <c r="V1" s="48">
        <v>3</v>
      </c>
      <c r="W1" s="49">
        <v>4</v>
      </c>
      <c r="X1" s="50">
        <v>5</v>
      </c>
      <c r="Y1" s="51">
        <v>-6</v>
      </c>
      <c r="Z1" s="52">
        <v>-7</v>
      </c>
      <c r="AA1" s="53">
        <v>-8</v>
      </c>
      <c r="AB1" s="46">
        <v>1</v>
      </c>
      <c r="AC1" s="47">
        <v>-2</v>
      </c>
      <c r="AD1" s="48">
        <v>-3</v>
      </c>
      <c r="AE1" s="49">
        <v>4</v>
      </c>
      <c r="AF1" s="50">
        <v>-5</v>
      </c>
      <c r="AG1" s="51">
        <v>-6</v>
      </c>
      <c r="AH1" s="52">
        <v>-7</v>
      </c>
      <c r="AI1" s="53">
        <v>8</v>
      </c>
      <c r="AJ1" s="46">
        <v>-1</v>
      </c>
      <c r="AK1" s="47">
        <v>-2</v>
      </c>
      <c r="AL1" s="48">
        <v>-3</v>
      </c>
      <c r="AM1" s="49">
        <v>4</v>
      </c>
      <c r="AN1" s="50">
        <v>-5</v>
      </c>
      <c r="AO1" s="51">
        <v>6</v>
      </c>
      <c r="AP1" s="52">
        <v>-7</v>
      </c>
      <c r="AQ1" s="53">
        <v>-8</v>
      </c>
      <c r="AR1" s="46">
        <v>-1</v>
      </c>
      <c r="AS1" s="47">
        <v>2</v>
      </c>
      <c r="AT1" s="48">
        <v>-3</v>
      </c>
      <c r="AU1" s="49">
        <v>4</v>
      </c>
      <c r="AV1" s="50">
        <v>-5</v>
      </c>
      <c r="AW1" s="51">
        <v>-6</v>
      </c>
      <c r="AX1" s="52">
        <v>-7</v>
      </c>
      <c r="AY1" s="53">
        <v>-8</v>
      </c>
      <c r="AZ1" s="46">
        <v>1</v>
      </c>
      <c r="BA1" s="47">
        <v>2</v>
      </c>
      <c r="BB1" s="48">
        <v>3</v>
      </c>
      <c r="BC1" s="49">
        <v>4</v>
      </c>
      <c r="BD1" s="50">
        <v>-5</v>
      </c>
      <c r="BE1" s="51">
        <v>-6</v>
      </c>
      <c r="BF1" s="52">
        <v>-7</v>
      </c>
      <c r="BG1" s="53">
        <v>-8</v>
      </c>
    </row>
    <row r="2" spans="1:59" s="62" customFormat="1" ht="31.5" customHeight="1" x14ac:dyDescent="0.35">
      <c r="A2" s="126" t="s">
        <v>0</v>
      </c>
      <c r="B2" s="93" t="s">
        <v>1</v>
      </c>
      <c r="C2" s="93" t="s">
        <v>86</v>
      </c>
      <c r="D2" s="54">
        <v>1</v>
      </c>
      <c r="E2" s="55">
        <v>2</v>
      </c>
      <c r="F2" s="56">
        <v>3</v>
      </c>
      <c r="G2" s="57">
        <v>4</v>
      </c>
      <c r="H2" s="58">
        <v>5</v>
      </c>
      <c r="I2" s="59">
        <v>6</v>
      </c>
      <c r="J2" s="60">
        <v>7</v>
      </c>
      <c r="K2" s="61">
        <v>8</v>
      </c>
      <c r="L2" s="54">
        <v>9</v>
      </c>
      <c r="M2" s="55">
        <v>10</v>
      </c>
      <c r="N2" s="56">
        <v>11</v>
      </c>
      <c r="O2" s="57">
        <v>12</v>
      </c>
      <c r="P2" s="58">
        <v>13</v>
      </c>
      <c r="Q2" s="59">
        <v>14</v>
      </c>
      <c r="R2" s="60">
        <v>15</v>
      </c>
      <c r="S2" s="61">
        <v>16</v>
      </c>
      <c r="T2" s="54">
        <v>17</v>
      </c>
      <c r="U2" s="55">
        <v>18</v>
      </c>
      <c r="V2" s="56">
        <v>19</v>
      </c>
      <c r="W2" s="57">
        <v>20</v>
      </c>
      <c r="X2" s="58">
        <v>21</v>
      </c>
      <c r="Y2" s="59">
        <v>22</v>
      </c>
      <c r="Z2" s="60">
        <v>23</v>
      </c>
      <c r="AA2" s="61">
        <v>24</v>
      </c>
      <c r="AB2" s="54">
        <v>25</v>
      </c>
      <c r="AC2" s="55">
        <v>26</v>
      </c>
      <c r="AD2" s="56">
        <v>27</v>
      </c>
      <c r="AE2" s="57">
        <v>28</v>
      </c>
      <c r="AF2" s="58">
        <v>29</v>
      </c>
      <c r="AG2" s="59">
        <v>30</v>
      </c>
      <c r="AH2" s="60">
        <v>31</v>
      </c>
      <c r="AI2" s="61">
        <v>32</v>
      </c>
      <c r="AJ2" s="54">
        <v>33</v>
      </c>
      <c r="AK2" s="55">
        <v>34</v>
      </c>
      <c r="AL2" s="56">
        <v>35</v>
      </c>
      <c r="AM2" s="57">
        <v>36</v>
      </c>
      <c r="AN2" s="58">
        <v>37</v>
      </c>
      <c r="AO2" s="59">
        <v>38</v>
      </c>
      <c r="AP2" s="60">
        <v>39</v>
      </c>
      <c r="AQ2" s="61">
        <v>40</v>
      </c>
      <c r="AR2" s="54">
        <v>41</v>
      </c>
      <c r="AS2" s="55">
        <v>42</v>
      </c>
      <c r="AT2" s="56">
        <v>43</v>
      </c>
      <c r="AU2" s="57">
        <v>44</v>
      </c>
      <c r="AV2" s="58">
        <v>45</v>
      </c>
      <c r="AW2" s="59">
        <v>46</v>
      </c>
      <c r="AX2" s="60">
        <v>47</v>
      </c>
      <c r="AY2" s="61">
        <v>48</v>
      </c>
      <c r="AZ2" s="54">
        <v>49</v>
      </c>
      <c r="BA2" s="55">
        <v>50</v>
      </c>
      <c r="BB2" s="56">
        <v>51</v>
      </c>
      <c r="BC2" s="57">
        <v>52</v>
      </c>
      <c r="BD2" s="58">
        <v>53</v>
      </c>
      <c r="BE2" s="59">
        <v>54</v>
      </c>
      <c r="BF2" s="60">
        <v>55</v>
      </c>
      <c r="BG2" s="61">
        <v>56</v>
      </c>
    </row>
    <row r="3" spans="1:59" ht="15" x14ac:dyDescent="0.25">
      <c r="A3" s="128">
        <v>1</v>
      </c>
      <c r="B3" s="63"/>
      <c r="C3" s="63"/>
      <c r="D3" s="64"/>
      <c r="E3" s="65"/>
      <c r="F3" s="66"/>
      <c r="G3" s="67"/>
      <c r="H3" s="68"/>
      <c r="I3" s="69"/>
      <c r="J3" s="70"/>
      <c r="K3" s="71"/>
      <c r="L3" s="64"/>
      <c r="M3" s="65"/>
      <c r="N3" s="66"/>
      <c r="O3" s="67"/>
      <c r="P3" s="68"/>
      <c r="Q3" s="69"/>
      <c r="R3" s="70"/>
      <c r="S3" s="71"/>
      <c r="T3" s="64"/>
      <c r="U3" s="65"/>
      <c r="V3" s="66"/>
      <c r="W3" s="67"/>
      <c r="X3" s="68"/>
      <c r="Y3" s="69"/>
      <c r="Z3" s="70"/>
      <c r="AA3" s="71"/>
      <c r="AB3" s="64"/>
      <c r="AC3" s="65"/>
      <c r="AD3" s="66"/>
      <c r="AE3" s="67"/>
      <c r="AF3" s="68"/>
      <c r="AG3" s="69"/>
      <c r="AH3" s="70"/>
      <c r="AI3" s="71"/>
      <c r="AJ3" s="64"/>
      <c r="AK3" s="65"/>
      <c r="AL3" s="66"/>
      <c r="AM3" s="67"/>
      <c r="AN3" s="68"/>
      <c r="AO3" s="69"/>
      <c r="AP3" s="70"/>
      <c r="AQ3" s="71"/>
      <c r="AR3" s="64"/>
      <c r="AS3" s="65"/>
      <c r="AT3" s="66"/>
      <c r="AU3" s="67"/>
      <c r="AV3" s="68"/>
      <c r="AW3" s="69"/>
      <c r="AX3" s="70"/>
      <c r="AY3" s="71"/>
      <c r="AZ3" s="64"/>
      <c r="BA3" s="65"/>
      <c r="BB3" s="66"/>
      <c r="BC3" s="67"/>
      <c r="BD3" s="68"/>
      <c r="BE3" s="69"/>
      <c r="BF3" s="70"/>
      <c r="BG3" s="71"/>
    </row>
    <row r="4" spans="1:59" ht="15" x14ac:dyDescent="0.25">
      <c r="A4" s="128">
        <v>2</v>
      </c>
      <c r="B4" s="63"/>
      <c r="C4" s="63"/>
      <c r="D4" s="64"/>
      <c r="E4" s="65"/>
      <c r="F4" s="66"/>
      <c r="G4" s="67"/>
      <c r="H4" s="68"/>
      <c r="I4" s="69"/>
      <c r="J4" s="70"/>
      <c r="K4" s="71"/>
      <c r="L4" s="64"/>
      <c r="M4" s="65"/>
      <c r="N4" s="66"/>
      <c r="O4" s="67"/>
      <c r="P4" s="68"/>
      <c r="Q4" s="69"/>
      <c r="R4" s="70"/>
      <c r="S4" s="71"/>
      <c r="T4" s="64"/>
      <c r="U4" s="65"/>
      <c r="V4" s="66"/>
      <c r="W4" s="67"/>
      <c r="X4" s="68"/>
      <c r="Y4" s="69"/>
      <c r="Z4" s="70"/>
      <c r="AA4" s="71"/>
      <c r="AB4" s="64"/>
      <c r="AC4" s="65"/>
      <c r="AD4" s="66"/>
      <c r="AE4" s="67"/>
      <c r="AF4" s="68"/>
      <c r="AG4" s="69"/>
      <c r="AH4" s="70"/>
      <c r="AI4" s="71"/>
      <c r="AJ4" s="64"/>
      <c r="AK4" s="65"/>
      <c r="AL4" s="66"/>
      <c r="AM4" s="67"/>
      <c r="AN4" s="68"/>
      <c r="AO4" s="69"/>
      <c r="AP4" s="70"/>
      <c r="AQ4" s="71"/>
      <c r="AR4" s="64"/>
      <c r="AS4" s="65"/>
      <c r="AT4" s="66"/>
      <c r="AU4" s="67"/>
      <c r="AV4" s="68"/>
      <c r="AW4" s="69"/>
      <c r="AX4" s="70"/>
      <c r="AY4" s="71"/>
      <c r="AZ4" s="64"/>
      <c r="BA4" s="65"/>
      <c r="BB4" s="66"/>
      <c r="BC4" s="67"/>
      <c r="BD4" s="68"/>
      <c r="BE4" s="69"/>
      <c r="BF4" s="70"/>
      <c r="BG4" s="71"/>
    </row>
    <row r="5" spans="1:59" ht="15" x14ac:dyDescent="0.25">
      <c r="A5" s="128">
        <v>3</v>
      </c>
      <c r="B5" s="63"/>
      <c r="C5" s="63"/>
      <c r="D5" s="64"/>
      <c r="E5" s="65"/>
      <c r="F5" s="66"/>
      <c r="G5" s="67"/>
      <c r="H5" s="68"/>
      <c r="I5" s="69"/>
      <c r="J5" s="70"/>
      <c r="K5" s="71"/>
      <c r="L5" s="64"/>
      <c r="M5" s="65"/>
      <c r="N5" s="66"/>
      <c r="O5" s="67"/>
      <c r="P5" s="68"/>
      <c r="Q5" s="69"/>
      <c r="R5" s="70"/>
      <c r="S5" s="71"/>
      <c r="T5" s="64"/>
      <c r="U5" s="65"/>
      <c r="V5" s="66"/>
      <c r="W5" s="67"/>
      <c r="X5" s="68"/>
      <c r="Y5" s="69"/>
      <c r="Z5" s="70"/>
      <c r="AA5" s="71"/>
      <c r="AB5" s="64"/>
      <c r="AC5" s="65"/>
      <c r="AD5" s="66"/>
      <c r="AE5" s="67"/>
      <c r="AF5" s="68"/>
      <c r="AG5" s="69"/>
      <c r="AH5" s="70"/>
      <c r="AI5" s="71"/>
      <c r="AJ5" s="64"/>
      <c r="AK5" s="65"/>
      <c r="AL5" s="66"/>
      <c r="AM5" s="67"/>
      <c r="AN5" s="68"/>
      <c r="AO5" s="69"/>
      <c r="AP5" s="70"/>
      <c r="AQ5" s="71"/>
      <c r="AR5" s="64"/>
      <c r="AS5" s="65"/>
      <c r="AT5" s="66"/>
      <c r="AU5" s="67"/>
      <c r="AV5" s="68"/>
      <c r="AW5" s="69"/>
      <c r="AX5" s="70"/>
      <c r="AY5" s="71"/>
      <c r="AZ5" s="64"/>
      <c r="BA5" s="65"/>
      <c r="BB5" s="66"/>
      <c r="BC5" s="67"/>
      <c r="BD5" s="68"/>
      <c r="BE5" s="69"/>
      <c r="BF5" s="70"/>
      <c r="BG5" s="71"/>
    </row>
    <row r="6" spans="1:59" ht="15" x14ac:dyDescent="0.25">
      <c r="A6" s="128">
        <v>4</v>
      </c>
      <c r="B6" s="63"/>
      <c r="C6" s="63"/>
      <c r="D6" s="64"/>
      <c r="E6" s="65"/>
      <c r="F6" s="66"/>
      <c r="G6" s="67"/>
      <c r="H6" s="68"/>
      <c r="I6" s="69"/>
      <c r="J6" s="70"/>
      <c r="K6" s="71"/>
      <c r="L6" s="64"/>
      <c r="M6" s="65"/>
      <c r="N6" s="66"/>
      <c r="O6" s="67"/>
      <c r="P6" s="68"/>
      <c r="Q6" s="69"/>
      <c r="R6" s="70"/>
      <c r="S6" s="71"/>
      <c r="T6" s="64"/>
      <c r="U6" s="65"/>
      <c r="V6" s="66"/>
      <c r="W6" s="67"/>
      <c r="X6" s="68"/>
      <c r="Y6" s="69"/>
      <c r="Z6" s="70"/>
      <c r="AA6" s="71"/>
      <c r="AB6" s="64"/>
      <c r="AC6" s="65"/>
      <c r="AD6" s="66"/>
      <c r="AE6" s="67"/>
      <c r="AF6" s="68"/>
      <c r="AG6" s="69"/>
      <c r="AH6" s="70"/>
      <c r="AI6" s="71"/>
      <c r="AJ6" s="64"/>
      <c r="AK6" s="65"/>
      <c r="AL6" s="66"/>
      <c r="AM6" s="67"/>
      <c r="AN6" s="68"/>
      <c r="AO6" s="69"/>
      <c r="AP6" s="70"/>
      <c r="AQ6" s="71"/>
      <c r="AR6" s="64"/>
      <c r="AS6" s="65"/>
      <c r="AT6" s="66"/>
      <c r="AU6" s="67"/>
      <c r="AV6" s="68"/>
      <c r="AW6" s="69"/>
      <c r="AX6" s="70"/>
      <c r="AY6" s="71"/>
      <c r="AZ6" s="64"/>
      <c r="BA6" s="65"/>
      <c r="BB6" s="66"/>
      <c r="BC6" s="67"/>
      <c r="BD6" s="68"/>
      <c r="BE6" s="69"/>
      <c r="BF6" s="70"/>
      <c r="BG6" s="71"/>
    </row>
    <row r="7" spans="1:59" ht="15" x14ac:dyDescent="0.25">
      <c r="A7" s="128">
        <v>5</v>
      </c>
      <c r="B7" s="63"/>
      <c r="C7" s="63"/>
      <c r="D7" s="64"/>
      <c r="E7" s="65"/>
      <c r="F7" s="66"/>
      <c r="G7" s="67"/>
      <c r="H7" s="68"/>
      <c r="I7" s="69"/>
      <c r="J7" s="70"/>
      <c r="K7" s="71"/>
      <c r="L7" s="64"/>
      <c r="M7" s="65"/>
      <c r="N7" s="66"/>
      <c r="O7" s="67"/>
      <c r="P7" s="68"/>
      <c r="Q7" s="69"/>
      <c r="R7" s="70"/>
      <c r="S7" s="71"/>
      <c r="T7" s="64"/>
      <c r="U7" s="65"/>
      <c r="V7" s="66"/>
      <c r="W7" s="67"/>
      <c r="X7" s="68"/>
      <c r="Y7" s="69"/>
      <c r="Z7" s="70"/>
      <c r="AA7" s="71"/>
      <c r="AB7" s="64"/>
      <c r="AC7" s="65"/>
      <c r="AD7" s="66"/>
      <c r="AE7" s="67"/>
      <c r="AF7" s="68"/>
      <c r="AG7" s="69"/>
      <c r="AH7" s="70"/>
      <c r="AI7" s="71"/>
      <c r="AJ7" s="64"/>
      <c r="AK7" s="65"/>
      <c r="AL7" s="66"/>
      <c r="AM7" s="67"/>
      <c r="AN7" s="68"/>
      <c r="AO7" s="69"/>
      <c r="AP7" s="70"/>
      <c r="AQ7" s="71"/>
      <c r="AR7" s="64"/>
      <c r="AS7" s="65"/>
      <c r="AT7" s="66"/>
      <c r="AU7" s="67"/>
      <c r="AV7" s="68"/>
      <c r="AW7" s="69"/>
      <c r="AX7" s="70"/>
      <c r="AY7" s="71"/>
      <c r="AZ7" s="64"/>
      <c r="BA7" s="65"/>
      <c r="BB7" s="66"/>
      <c r="BC7" s="67"/>
      <c r="BD7" s="68"/>
      <c r="BE7" s="69"/>
      <c r="BF7" s="70"/>
      <c r="BG7" s="71"/>
    </row>
    <row r="8" spans="1:59" ht="15" x14ac:dyDescent="0.25">
      <c r="A8" s="128">
        <v>6</v>
      </c>
      <c r="B8" s="63"/>
      <c r="C8" s="63"/>
      <c r="D8" s="64"/>
      <c r="E8" s="65"/>
      <c r="F8" s="66"/>
      <c r="G8" s="67"/>
      <c r="H8" s="68"/>
      <c r="I8" s="69"/>
      <c r="J8" s="70"/>
      <c r="K8" s="71"/>
      <c r="L8" s="64"/>
      <c r="M8" s="65"/>
      <c r="N8" s="66"/>
      <c r="O8" s="67"/>
      <c r="P8" s="68"/>
      <c r="Q8" s="69"/>
      <c r="R8" s="70"/>
      <c r="S8" s="71"/>
      <c r="T8" s="64"/>
      <c r="U8" s="65"/>
      <c r="V8" s="66"/>
      <c r="W8" s="67"/>
      <c r="X8" s="68"/>
      <c r="Y8" s="69"/>
      <c r="Z8" s="70"/>
      <c r="AA8" s="71"/>
      <c r="AB8" s="64"/>
      <c r="AC8" s="65"/>
      <c r="AD8" s="66"/>
      <c r="AE8" s="67"/>
      <c r="AF8" s="68"/>
      <c r="AG8" s="69"/>
      <c r="AH8" s="70"/>
      <c r="AI8" s="71"/>
      <c r="AJ8" s="64"/>
      <c r="AK8" s="65"/>
      <c r="AL8" s="66"/>
      <c r="AM8" s="67"/>
      <c r="AN8" s="68"/>
      <c r="AO8" s="69"/>
      <c r="AP8" s="70"/>
      <c r="AQ8" s="71"/>
      <c r="AR8" s="64"/>
      <c r="AS8" s="65"/>
      <c r="AT8" s="66"/>
      <c r="AU8" s="67"/>
      <c r="AV8" s="68"/>
      <c r="AW8" s="69"/>
      <c r="AX8" s="70"/>
      <c r="AY8" s="71"/>
      <c r="AZ8" s="64"/>
      <c r="BA8" s="65"/>
      <c r="BB8" s="66"/>
      <c r="BC8" s="67"/>
      <c r="BD8" s="68"/>
      <c r="BE8" s="69"/>
      <c r="BF8" s="70"/>
      <c r="BG8" s="71"/>
    </row>
    <row r="9" spans="1:59" ht="15" x14ac:dyDescent="0.25">
      <c r="A9" s="128">
        <v>7</v>
      </c>
      <c r="B9" s="63"/>
      <c r="C9" s="63"/>
      <c r="D9" s="64"/>
      <c r="E9" s="65"/>
      <c r="F9" s="66"/>
      <c r="G9" s="67"/>
      <c r="H9" s="68"/>
      <c r="I9" s="69"/>
      <c r="J9" s="70"/>
      <c r="K9" s="71"/>
      <c r="L9" s="64"/>
      <c r="M9" s="65"/>
      <c r="N9" s="66"/>
      <c r="O9" s="67"/>
      <c r="P9" s="68"/>
      <c r="Q9" s="69"/>
      <c r="R9" s="70"/>
      <c r="S9" s="71"/>
      <c r="T9" s="64"/>
      <c r="U9" s="65"/>
      <c r="V9" s="66"/>
      <c r="W9" s="67"/>
      <c r="X9" s="68"/>
      <c r="Y9" s="69"/>
      <c r="Z9" s="70"/>
      <c r="AA9" s="71"/>
      <c r="AB9" s="64"/>
      <c r="AC9" s="65"/>
      <c r="AD9" s="66"/>
      <c r="AE9" s="67"/>
      <c r="AF9" s="68"/>
      <c r="AG9" s="69"/>
      <c r="AH9" s="70"/>
      <c r="AI9" s="71"/>
      <c r="AJ9" s="64"/>
      <c r="AK9" s="65"/>
      <c r="AL9" s="66"/>
      <c r="AM9" s="67"/>
      <c r="AN9" s="68"/>
      <c r="AO9" s="69"/>
      <c r="AP9" s="70"/>
      <c r="AQ9" s="71"/>
      <c r="AR9" s="64"/>
      <c r="AS9" s="65"/>
      <c r="AT9" s="66"/>
      <c r="AU9" s="67"/>
      <c r="AV9" s="68"/>
      <c r="AW9" s="69"/>
      <c r="AX9" s="70"/>
      <c r="AY9" s="71"/>
      <c r="AZ9" s="64"/>
      <c r="BA9" s="65"/>
      <c r="BB9" s="66"/>
      <c r="BC9" s="67"/>
      <c r="BD9" s="68"/>
      <c r="BE9" s="69"/>
      <c r="BF9" s="70"/>
      <c r="BG9" s="71"/>
    </row>
    <row r="10" spans="1:59" ht="15" x14ac:dyDescent="0.25">
      <c r="A10" s="128">
        <v>8</v>
      </c>
      <c r="B10" s="63"/>
      <c r="C10" s="63"/>
      <c r="D10" s="64"/>
      <c r="E10" s="65"/>
      <c r="F10" s="66"/>
      <c r="G10" s="67"/>
      <c r="H10" s="68"/>
      <c r="I10" s="69"/>
      <c r="J10" s="70"/>
      <c r="K10" s="71"/>
      <c r="L10" s="64"/>
      <c r="M10" s="65"/>
      <c r="N10" s="66"/>
      <c r="O10" s="67"/>
      <c r="P10" s="68"/>
      <c r="Q10" s="69"/>
      <c r="R10" s="70"/>
      <c r="S10" s="71"/>
      <c r="T10" s="64"/>
      <c r="U10" s="65"/>
      <c r="V10" s="66"/>
      <c r="W10" s="67"/>
      <c r="X10" s="68"/>
      <c r="Y10" s="69"/>
      <c r="Z10" s="70"/>
      <c r="AA10" s="71"/>
      <c r="AB10" s="64"/>
      <c r="AC10" s="65"/>
      <c r="AD10" s="66"/>
      <c r="AE10" s="67"/>
      <c r="AF10" s="68"/>
      <c r="AG10" s="69"/>
      <c r="AH10" s="70"/>
      <c r="AI10" s="71"/>
      <c r="AJ10" s="64"/>
      <c r="AK10" s="65"/>
      <c r="AL10" s="66"/>
      <c r="AM10" s="67"/>
      <c r="AN10" s="68"/>
      <c r="AO10" s="69"/>
      <c r="AP10" s="70"/>
      <c r="AQ10" s="71"/>
      <c r="AR10" s="64"/>
      <c r="AS10" s="65"/>
      <c r="AT10" s="66"/>
      <c r="AU10" s="67"/>
      <c r="AV10" s="68"/>
      <c r="AW10" s="69"/>
      <c r="AX10" s="70"/>
      <c r="AY10" s="71"/>
      <c r="AZ10" s="64"/>
      <c r="BA10" s="65"/>
      <c r="BB10" s="66"/>
      <c r="BC10" s="67"/>
      <c r="BD10" s="68"/>
      <c r="BE10" s="69"/>
      <c r="BF10" s="70"/>
      <c r="BG10" s="71"/>
    </row>
    <row r="11" spans="1:59" ht="15" x14ac:dyDescent="0.25">
      <c r="A11" s="128">
        <v>9</v>
      </c>
      <c r="B11" s="63"/>
      <c r="C11" s="63"/>
      <c r="D11" s="64"/>
      <c r="E11" s="65"/>
      <c r="F11" s="66"/>
      <c r="G11" s="67"/>
      <c r="H11" s="68"/>
      <c r="I11" s="69"/>
      <c r="J11" s="70"/>
      <c r="K11" s="71"/>
      <c r="L11" s="64"/>
      <c r="M11" s="65"/>
      <c r="N11" s="66"/>
      <c r="O11" s="67"/>
      <c r="P11" s="68"/>
      <c r="Q11" s="69"/>
      <c r="R11" s="70"/>
      <c r="S11" s="71"/>
      <c r="T11" s="64"/>
      <c r="U11" s="65"/>
      <c r="V11" s="66"/>
      <c r="W11" s="67"/>
      <c r="X11" s="68"/>
      <c r="Y11" s="69"/>
      <c r="Z11" s="70"/>
      <c r="AA11" s="71"/>
      <c r="AB11" s="64"/>
      <c r="AC11" s="65"/>
      <c r="AD11" s="66"/>
      <c r="AE11" s="67"/>
      <c r="AF11" s="68"/>
      <c r="AG11" s="69"/>
      <c r="AH11" s="70"/>
      <c r="AI11" s="71"/>
      <c r="AJ11" s="64"/>
      <c r="AK11" s="65"/>
      <c r="AL11" s="66"/>
      <c r="AM11" s="67"/>
      <c r="AN11" s="68"/>
      <c r="AO11" s="69"/>
      <c r="AP11" s="70"/>
      <c r="AQ11" s="71"/>
      <c r="AR11" s="64"/>
      <c r="AS11" s="65"/>
      <c r="AT11" s="66"/>
      <c r="AU11" s="67"/>
      <c r="AV11" s="68"/>
      <c r="AW11" s="69"/>
      <c r="AX11" s="70"/>
      <c r="AY11" s="71"/>
      <c r="AZ11" s="64"/>
      <c r="BA11" s="65"/>
      <c r="BB11" s="66"/>
      <c r="BC11" s="67"/>
      <c r="BD11" s="68"/>
      <c r="BE11" s="69"/>
      <c r="BF11" s="70"/>
      <c r="BG11" s="71"/>
    </row>
    <row r="12" spans="1:59" ht="15" x14ac:dyDescent="0.25">
      <c r="A12" s="128">
        <v>10</v>
      </c>
      <c r="B12" s="63"/>
      <c r="C12" s="63"/>
      <c r="D12" s="64"/>
      <c r="E12" s="65"/>
      <c r="F12" s="66"/>
      <c r="G12" s="67"/>
      <c r="H12" s="68"/>
      <c r="I12" s="69"/>
      <c r="J12" s="70"/>
      <c r="K12" s="71"/>
      <c r="L12" s="64"/>
      <c r="M12" s="65"/>
      <c r="N12" s="66"/>
      <c r="O12" s="67"/>
      <c r="P12" s="68"/>
      <c r="Q12" s="69"/>
      <c r="R12" s="70"/>
      <c r="S12" s="71"/>
      <c r="T12" s="64"/>
      <c r="U12" s="65"/>
      <c r="V12" s="66"/>
      <c r="W12" s="67"/>
      <c r="X12" s="68"/>
      <c r="Y12" s="69"/>
      <c r="Z12" s="70"/>
      <c r="AA12" s="71"/>
      <c r="AB12" s="64"/>
      <c r="AC12" s="65"/>
      <c r="AD12" s="66"/>
      <c r="AE12" s="67"/>
      <c r="AF12" s="68"/>
      <c r="AG12" s="69"/>
      <c r="AH12" s="70"/>
      <c r="AI12" s="71"/>
      <c r="AJ12" s="64"/>
      <c r="AK12" s="65"/>
      <c r="AL12" s="66"/>
      <c r="AM12" s="67"/>
      <c r="AN12" s="68"/>
      <c r="AO12" s="69"/>
      <c r="AP12" s="70"/>
      <c r="AQ12" s="71"/>
      <c r="AR12" s="64"/>
      <c r="AS12" s="65"/>
      <c r="AT12" s="66"/>
      <c r="AU12" s="67"/>
      <c r="AV12" s="68"/>
      <c r="AW12" s="69"/>
      <c r="AX12" s="70"/>
      <c r="AY12" s="71"/>
      <c r="AZ12" s="64"/>
      <c r="BA12" s="65"/>
      <c r="BB12" s="66"/>
      <c r="BC12" s="67"/>
      <c r="BD12" s="68"/>
      <c r="BE12" s="69"/>
      <c r="BF12" s="70"/>
      <c r="BG12" s="71"/>
    </row>
    <row r="13" spans="1:59" ht="15" x14ac:dyDescent="0.25">
      <c r="A13" s="128">
        <v>11</v>
      </c>
      <c r="B13" s="63"/>
      <c r="C13" s="63"/>
      <c r="D13" s="64"/>
      <c r="E13" s="65"/>
      <c r="F13" s="66"/>
      <c r="G13" s="67"/>
      <c r="H13" s="68"/>
      <c r="I13" s="69"/>
      <c r="J13" s="70"/>
      <c r="K13" s="71"/>
      <c r="L13" s="64"/>
      <c r="M13" s="65"/>
      <c r="N13" s="66"/>
      <c r="O13" s="67"/>
      <c r="P13" s="68"/>
      <c r="Q13" s="69"/>
      <c r="R13" s="70"/>
      <c r="S13" s="71"/>
      <c r="T13" s="64"/>
      <c r="U13" s="65"/>
      <c r="V13" s="66"/>
      <c r="W13" s="67"/>
      <c r="X13" s="68"/>
      <c r="Y13" s="69"/>
      <c r="Z13" s="70"/>
      <c r="AA13" s="71"/>
      <c r="AB13" s="64"/>
      <c r="AC13" s="65"/>
      <c r="AD13" s="66"/>
      <c r="AE13" s="67"/>
      <c r="AF13" s="68"/>
      <c r="AG13" s="69"/>
      <c r="AH13" s="70"/>
      <c r="AI13" s="71"/>
      <c r="AJ13" s="64"/>
      <c r="AK13" s="65"/>
      <c r="AL13" s="66"/>
      <c r="AM13" s="67"/>
      <c r="AN13" s="68"/>
      <c r="AO13" s="69"/>
      <c r="AP13" s="70"/>
      <c r="AQ13" s="71"/>
      <c r="AR13" s="64"/>
      <c r="AS13" s="65"/>
      <c r="AT13" s="66"/>
      <c r="AU13" s="67"/>
      <c r="AV13" s="68"/>
      <c r="AW13" s="69"/>
      <c r="AX13" s="70"/>
      <c r="AY13" s="71"/>
      <c r="AZ13" s="64"/>
      <c r="BA13" s="65"/>
      <c r="BB13" s="66"/>
      <c r="BC13" s="67"/>
      <c r="BD13" s="68"/>
      <c r="BE13" s="69"/>
      <c r="BF13" s="70"/>
      <c r="BG13" s="71"/>
    </row>
    <row r="14" spans="1:59" ht="15" x14ac:dyDescent="0.25">
      <c r="A14" s="128">
        <v>12</v>
      </c>
      <c r="B14" s="63"/>
      <c r="C14" s="63"/>
      <c r="D14" s="64"/>
      <c r="E14" s="65"/>
      <c r="F14" s="66"/>
      <c r="G14" s="67"/>
      <c r="H14" s="68"/>
      <c r="I14" s="69"/>
      <c r="J14" s="70"/>
      <c r="K14" s="71"/>
      <c r="L14" s="64"/>
      <c r="M14" s="65"/>
      <c r="N14" s="66"/>
      <c r="O14" s="67"/>
      <c r="P14" s="68"/>
      <c r="Q14" s="69"/>
      <c r="R14" s="70"/>
      <c r="S14" s="71"/>
      <c r="T14" s="64"/>
      <c r="U14" s="65"/>
      <c r="V14" s="66"/>
      <c r="W14" s="67"/>
      <c r="X14" s="68"/>
      <c r="Y14" s="69"/>
      <c r="Z14" s="70"/>
      <c r="AA14" s="71"/>
      <c r="AB14" s="64"/>
      <c r="AC14" s="65"/>
      <c r="AD14" s="66"/>
      <c r="AE14" s="67"/>
      <c r="AF14" s="68"/>
      <c r="AG14" s="69"/>
      <c r="AH14" s="70"/>
      <c r="AI14" s="71"/>
      <c r="AJ14" s="64"/>
      <c r="AK14" s="65"/>
      <c r="AL14" s="66"/>
      <c r="AM14" s="67"/>
      <c r="AN14" s="68"/>
      <c r="AO14" s="69"/>
      <c r="AP14" s="70"/>
      <c r="AQ14" s="71"/>
      <c r="AR14" s="64"/>
      <c r="AS14" s="65"/>
      <c r="AT14" s="66"/>
      <c r="AU14" s="67"/>
      <c r="AV14" s="68"/>
      <c r="AW14" s="69"/>
      <c r="AX14" s="70"/>
      <c r="AY14" s="71"/>
      <c r="AZ14" s="64"/>
      <c r="BA14" s="65"/>
      <c r="BB14" s="66"/>
      <c r="BC14" s="67"/>
      <c r="BD14" s="68"/>
      <c r="BE14" s="69"/>
      <c r="BF14" s="70"/>
      <c r="BG14" s="71"/>
    </row>
    <row r="15" spans="1:59" ht="15" x14ac:dyDescent="0.25">
      <c r="A15" s="128">
        <v>13</v>
      </c>
      <c r="B15" s="63"/>
      <c r="C15" s="63"/>
      <c r="D15" s="64"/>
      <c r="E15" s="65"/>
      <c r="F15" s="66"/>
      <c r="G15" s="67"/>
      <c r="H15" s="68"/>
      <c r="I15" s="69"/>
      <c r="J15" s="70"/>
      <c r="K15" s="71"/>
      <c r="L15" s="64"/>
      <c r="M15" s="65"/>
      <c r="N15" s="66"/>
      <c r="O15" s="67"/>
      <c r="P15" s="68"/>
      <c r="Q15" s="69"/>
      <c r="R15" s="70"/>
      <c r="S15" s="71"/>
      <c r="T15" s="64"/>
      <c r="U15" s="65"/>
      <c r="V15" s="66"/>
      <c r="W15" s="67"/>
      <c r="X15" s="68"/>
      <c r="Y15" s="69"/>
      <c r="Z15" s="70"/>
      <c r="AA15" s="71"/>
      <c r="AB15" s="64"/>
      <c r="AC15" s="65"/>
      <c r="AD15" s="66"/>
      <c r="AE15" s="67"/>
      <c r="AF15" s="68"/>
      <c r="AG15" s="69"/>
      <c r="AH15" s="70"/>
      <c r="AI15" s="71"/>
      <c r="AJ15" s="64"/>
      <c r="AK15" s="65"/>
      <c r="AL15" s="66"/>
      <c r="AM15" s="67"/>
      <c r="AN15" s="68"/>
      <c r="AO15" s="69"/>
      <c r="AP15" s="70"/>
      <c r="AQ15" s="71"/>
      <c r="AR15" s="64"/>
      <c r="AS15" s="65"/>
      <c r="AT15" s="66"/>
      <c r="AU15" s="67"/>
      <c r="AV15" s="68"/>
      <c r="AW15" s="69"/>
      <c r="AX15" s="70"/>
      <c r="AY15" s="71"/>
      <c r="AZ15" s="64"/>
      <c r="BA15" s="65"/>
      <c r="BB15" s="66"/>
      <c r="BC15" s="67"/>
      <c r="BD15" s="68"/>
      <c r="BE15" s="69"/>
      <c r="BF15" s="70"/>
      <c r="BG15" s="71"/>
    </row>
    <row r="16" spans="1:59" ht="15" x14ac:dyDescent="0.25">
      <c r="A16" s="128">
        <v>14</v>
      </c>
      <c r="B16" s="63"/>
      <c r="C16" s="63"/>
      <c r="D16" s="64"/>
      <c r="E16" s="65"/>
      <c r="F16" s="66"/>
      <c r="G16" s="67"/>
      <c r="H16" s="68"/>
      <c r="I16" s="69"/>
      <c r="J16" s="70"/>
      <c r="K16" s="71"/>
      <c r="L16" s="64"/>
      <c r="M16" s="65"/>
      <c r="N16" s="66"/>
      <c r="O16" s="67"/>
      <c r="P16" s="68"/>
      <c r="Q16" s="69"/>
      <c r="R16" s="70"/>
      <c r="S16" s="71"/>
      <c r="T16" s="64"/>
      <c r="U16" s="65"/>
      <c r="V16" s="66"/>
      <c r="W16" s="67"/>
      <c r="X16" s="68"/>
      <c r="Y16" s="69"/>
      <c r="Z16" s="70"/>
      <c r="AA16" s="71"/>
      <c r="AB16" s="64"/>
      <c r="AC16" s="65"/>
      <c r="AD16" s="66"/>
      <c r="AE16" s="67"/>
      <c r="AF16" s="68"/>
      <c r="AG16" s="69"/>
      <c r="AH16" s="70"/>
      <c r="AI16" s="71"/>
      <c r="AJ16" s="64"/>
      <c r="AK16" s="65"/>
      <c r="AL16" s="66"/>
      <c r="AM16" s="67"/>
      <c r="AN16" s="68"/>
      <c r="AO16" s="69"/>
      <c r="AP16" s="70"/>
      <c r="AQ16" s="71"/>
      <c r="AR16" s="64"/>
      <c r="AS16" s="65"/>
      <c r="AT16" s="66"/>
      <c r="AU16" s="67"/>
      <c r="AV16" s="68"/>
      <c r="AW16" s="69"/>
      <c r="AX16" s="70"/>
      <c r="AY16" s="71"/>
      <c r="AZ16" s="64"/>
      <c r="BA16" s="65"/>
      <c r="BB16" s="66"/>
      <c r="BC16" s="67"/>
      <c r="BD16" s="68"/>
      <c r="BE16" s="69"/>
      <c r="BF16" s="70"/>
      <c r="BG16" s="71"/>
    </row>
    <row r="17" spans="1:59" ht="15" x14ac:dyDescent="0.25">
      <c r="A17" s="128">
        <v>15</v>
      </c>
      <c r="B17" s="63"/>
      <c r="C17" s="63"/>
      <c r="D17" s="64"/>
      <c r="E17" s="65"/>
      <c r="F17" s="66"/>
      <c r="G17" s="67"/>
      <c r="H17" s="68"/>
      <c r="I17" s="69"/>
      <c r="J17" s="70"/>
      <c r="K17" s="71"/>
      <c r="L17" s="64"/>
      <c r="M17" s="65"/>
      <c r="N17" s="66"/>
      <c r="O17" s="67"/>
      <c r="P17" s="68"/>
      <c r="Q17" s="69"/>
      <c r="R17" s="70"/>
      <c r="S17" s="71"/>
      <c r="T17" s="64"/>
      <c r="U17" s="65"/>
      <c r="V17" s="66"/>
      <c r="W17" s="67"/>
      <c r="X17" s="68"/>
      <c r="Y17" s="69"/>
      <c r="Z17" s="70"/>
      <c r="AA17" s="71"/>
      <c r="AB17" s="64"/>
      <c r="AC17" s="65"/>
      <c r="AD17" s="66"/>
      <c r="AE17" s="67"/>
      <c r="AF17" s="68"/>
      <c r="AG17" s="69"/>
      <c r="AH17" s="70"/>
      <c r="AI17" s="71"/>
      <c r="AJ17" s="64"/>
      <c r="AK17" s="65"/>
      <c r="AL17" s="66"/>
      <c r="AM17" s="67"/>
      <c r="AN17" s="68"/>
      <c r="AO17" s="69"/>
      <c r="AP17" s="70"/>
      <c r="AQ17" s="71"/>
      <c r="AR17" s="64"/>
      <c r="AS17" s="65"/>
      <c r="AT17" s="66"/>
      <c r="AU17" s="67"/>
      <c r="AV17" s="68"/>
      <c r="AW17" s="69"/>
      <c r="AX17" s="70"/>
      <c r="AY17" s="71"/>
      <c r="AZ17" s="64"/>
      <c r="BA17" s="65"/>
      <c r="BB17" s="66"/>
      <c r="BC17" s="67"/>
      <c r="BD17" s="68"/>
      <c r="BE17" s="69"/>
      <c r="BF17" s="70"/>
      <c r="BG17" s="71"/>
    </row>
    <row r="18" spans="1:59" ht="15" x14ac:dyDescent="0.25">
      <c r="A18" s="128">
        <v>16</v>
      </c>
      <c r="B18" s="63"/>
      <c r="C18" s="63"/>
      <c r="D18" s="64"/>
      <c r="E18" s="65"/>
      <c r="F18" s="66"/>
      <c r="G18" s="67"/>
      <c r="H18" s="68"/>
      <c r="I18" s="69"/>
      <c r="J18" s="70"/>
      <c r="K18" s="71"/>
      <c r="L18" s="64"/>
      <c r="M18" s="65"/>
      <c r="N18" s="66"/>
      <c r="O18" s="67"/>
      <c r="P18" s="68"/>
      <c r="Q18" s="69"/>
      <c r="R18" s="70"/>
      <c r="S18" s="71"/>
      <c r="T18" s="64"/>
      <c r="U18" s="65"/>
      <c r="V18" s="66"/>
      <c r="W18" s="67"/>
      <c r="X18" s="68"/>
      <c r="Y18" s="69"/>
      <c r="Z18" s="70"/>
      <c r="AA18" s="71"/>
      <c r="AB18" s="64"/>
      <c r="AC18" s="65"/>
      <c r="AD18" s="66"/>
      <c r="AE18" s="67"/>
      <c r="AF18" s="68"/>
      <c r="AG18" s="69"/>
      <c r="AH18" s="70"/>
      <c r="AI18" s="71"/>
      <c r="AJ18" s="64"/>
      <c r="AK18" s="65"/>
      <c r="AL18" s="66"/>
      <c r="AM18" s="67"/>
      <c r="AN18" s="68"/>
      <c r="AO18" s="69"/>
      <c r="AP18" s="70"/>
      <c r="AQ18" s="71"/>
      <c r="AR18" s="64"/>
      <c r="AS18" s="65"/>
      <c r="AT18" s="66"/>
      <c r="AU18" s="67"/>
      <c r="AV18" s="68"/>
      <c r="AW18" s="69"/>
      <c r="AX18" s="70"/>
      <c r="AY18" s="71"/>
      <c r="AZ18" s="64"/>
      <c r="BA18" s="65"/>
      <c r="BB18" s="66"/>
      <c r="BC18" s="67"/>
      <c r="BD18" s="68"/>
      <c r="BE18" s="69"/>
      <c r="BF18" s="70"/>
      <c r="BG18" s="71"/>
    </row>
    <row r="19" spans="1:59" ht="15" x14ac:dyDescent="0.25">
      <c r="A19" s="128">
        <v>17</v>
      </c>
      <c r="B19" s="63"/>
      <c r="C19" s="63"/>
      <c r="D19" s="64"/>
      <c r="E19" s="65"/>
      <c r="F19" s="66"/>
      <c r="G19" s="67"/>
      <c r="H19" s="68"/>
      <c r="I19" s="69"/>
      <c r="J19" s="70"/>
      <c r="K19" s="71"/>
      <c r="L19" s="64"/>
      <c r="M19" s="65"/>
      <c r="N19" s="66"/>
      <c r="O19" s="67"/>
      <c r="P19" s="68"/>
      <c r="Q19" s="69"/>
      <c r="R19" s="70"/>
      <c r="S19" s="71"/>
      <c r="T19" s="64"/>
      <c r="U19" s="65"/>
      <c r="V19" s="66"/>
      <c r="W19" s="67"/>
      <c r="X19" s="68"/>
      <c r="Y19" s="69"/>
      <c r="Z19" s="70"/>
      <c r="AA19" s="71"/>
      <c r="AB19" s="64"/>
      <c r="AC19" s="65"/>
      <c r="AD19" s="66"/>
      <c r="AE19" s="67"/>
      <c r="AF19" s="68"/>
      <c r="AG19" s="69"/>
      <c r="AH19" s="70"/>
      <c r="AI19" s="71"/>
      <c r="AJ19" s="64"/>
      <c r="AK19" s="65"/>
      <c r="AL19" s="66"/>
      <c r="AM19" s="67"/>
      <c r="AN19" s="68"/>
      <c r="AO19" s="69"/>
      <c r="AP19" s="70"/>
      <c r="AQ19" s="71"/>
      <c r="AR19" s="64"/>
      <c r="AS19" s="65"/>
      <c r="AT19" s="66"/>
      <c r="AU19" s="67"/>
      <c r="AV19" s="68"/>
      <c r="AW19" s="69"/>
      <c r="AX19" s="70"/>
      <c r="AY19" s="71"/>
      <c r="AZ19" s="64"/>
      <c r="BA19" s="65"/>
      <c r="BB19" s="66"/>
      <c r="BC19" s="67"/>
      <c r="BD19" s="68"/>
      <c r="BE19" s="69"/>
      <c r="BF19" s="70"/>
      <c r="BG19" s="71"/>
    </row>
    <row r="20" spans="1:59" ht="15" x14ac:dyDescent="0.25">
      <c r="A20" s="128">
        <v>18</v>
      </c>
      <c r="B20" s="63"/>
      <c r="C20" s="63"/>
      <c r="D20" s="64"/>
      <c r="E20" s="65"/>
      <c r="F20" s="66"/>
      <c r="G20" s="67"/>
      <c r="H20" s="68"/>
      <c r="I20" s="69"/>
      <c r="J20" s="70"/>
      <c r="K20" s="71"/>
      <c r="L20" s="64"/>
      <c r="M20" s="65"/>
      <c r="N20" s="66"/>
      <c r="O20" s="67"/>
      <c r="P20" s="68"/>
      <c r="Q20" s="69"/>
      <c r="R20" s="70"/>
      <c r="S20" s="71"/>
      <c r="T20" s="64"/>
      <c r="U20" s="65"/>
      <c r="V20" s="66"/>
      <c r="W20" s="67"/>
      <c r="X20" s="68"/>
      <c r="Y20" s="69"/>
      <c r="Z20" s="70"/>
      <c r="AA20" s="71"/>
      <c r="AB20" s="64"/>
      <c r="AC20" s="65"/>
      <c r="AD20" s="66"/>
      <c r="AE20" s="67"/>
      <c r="AF20" s="68"/>
      <c r="AG20" s="69"/>
      <c r="AH20" s="70"/>
      <c r="AI20" s="71"/>
      <c r="AJ20" s="64"/>
      <c r="AK20" s="65"/>
      <c r="AL20" s="66"/>
      <c r="AM20" s="67"/>
      <c r="AN20" s="68"/>
      <c r="AO20" s="69"/>
      <c r="AP20" s="70"/>
      <c r="AQ20" s="71"/>
      <c r="AR20" s="64"/>
      <c r="AS20" s="65"/>
      <c r="AT20" s="66"/>
      <c r="AU20" s="67"/>
      <c r="AV20" s="68"/>
      <c r="AW20" s="69"/>
      <c r="AX20" s="70"/>
      <c r="AY20" s="71"/>
      <c r="AZ20" s="64"/>
      <c r="BA20" s="65"/>
      <c r="BB20" s="66"/>
      <c r="BC20" s="67"/>
      <c r="BD20" s="68"/>
      <c r="BE20" s="69"/>
      <c r="BF20" s="70"/>
      <c r="BG20" s="71"/>
    </row>
    <row r="21" spans="1:59" ht="15" x14ac:dyDescent="0.25">
      <c r="A21" s="128">
        <v>19</v>
      </c>
      <c r="B21" s="63"/>
      <c r="C21" s="63"/>
      <c r="D21" s="64"/>
      <c r="E21" s="65"/>
      <c r="F21" s="66"/>
      <c r="G21" s="67"/>
      <c r="H21" s="68"/>
      <c r="I21" s="69"/>
      <c r="J21" s="70"/>
      <c r="K21" s="71"/>
      <c r="L21" s="64"/>
      <c r="M21" s="65"/>
      <c r="N21" s="66"/>
      <c r="O21" s="67"/>
      <c r="P21" s="68"/>
      <c r="Q21" s="69"/>
      <c r="R21" s="70"/>
      <c r="S21" s="71"/>
      <c r="T21" s="64"/>
      <c r="U21" s="65"/>
      <c r="V21" s="66"/>
      <c r="W21" s="67"/>
      <c r="X21" s="68"/>
      <c r="Y21" s="69"/>
      <c r="Z21" s="70"/>
      <c r="AA21" s="71"/>
      <c r="AB21" s="64"/>
      <c r="AC21" s="65"/>
      <c r="AD21" s="66"/>
      <c r="AE21" s="67"/>
      <c r="AF21" s="68"/>
      <c r="AG21" s="69"/>
      <c r="AH21" s="70"/>
      <c r="AI21" s="71"/>
      <c r="AJ21" s="64"/>
      <c r="AK21" s="65"/>
      <c r="AL21" s="66"/>
      <c r="AM21" s="67"/>
      <c r="AN21" s="68"/>
      <c r="AO21" s="69"/>
      <c r="AP21" s="70"/>
      <c r="AQ21" s="71"/>
      <c r="AR21" s="64"/>
      <c r="AS21" s="65"/>
      <c r="AT21" s="66"/>
      <c r="AU21" s="67"/>
      <c r="AV21" s="68"/>
      <c r="AW21" s="69"/>
      <c r="AX21" s="70"/>
      <c r="AY21" s="71"/>
      <c r="AZ21" s="64"/>
      <c r="BA21" s="65"/>
      <c r="BB21" s="66"/>
      <c r="BC21" s="67"/>
      <c r="BD21" s="68"/>
      <c r="BE21" s="69"/>
      <c r="BF21" s="70"/>
      <c r="BG21" s="71"/>
    </row>
    <row r="22" spans="1:59" ht="15" x14ac:dyDescent="0.25">
      <c r="A22" s="128">
        <v>20</v>
      </c>
      <c r="B22" s="63"/>
      <c r="C22" s="63"/>
      <c r="D22" s="64"/>
      <c r="E22" s="65"/>
      <c r="F22" s="66"/>
      <c r="G22" s="67"/>
      <c r="H22" s="68"/>
      <c r="I22" s="69"/>
      <c r="J22" s="70"/>
      <c r="K22" s="71"/>
      <c r="L22" s="64"/>
      <c r="M22" s="65"/>
      <c r="N22" s="66"/>
      <c r="O22" s="67"/>
      <c r="P22" s="68"/>
      <c r="Q22" s="69"/>
      <c r="R22" s="70"/>
      <c r="S22" s="71"/>
      <c r="T22" s="64"/>
      <c r="U22" s="65"/>
      <c r="V22" s="66"/>
      <c r="W22" s="67"/>
      <c r="X22" s="68"/>
      <c r="Y22" s="69"/>
      <c r="Z22" s="70"/>
      <c r="AA22" s="71"/>
      <c r="AB22" s="64"/>
      <c r="AC22" s="65"/>
      <c r="AD22" s="66"/>
      <c r="AE22" s="67"/>
      <c r="AF22" s="68"/>
      <c r="AG22" s="69"/>
      <c r="AH22" s="70"/>
      <c r="AI22" s="71"/>
      <c r="AJ22" s="64"/>
      <c r="AK22" s="65"/>
      <c r="AL22" s="66"/>
      <c r="AM22" s="67"/>
      <c r="AN22" s="68"/>
      <c r="AO22" s="69"/>
      <c r="AP22" s="70"/>
      <c r="AQ22" s="71"/>
      <c r="AR22" s="64"/>
      <c r="AS22" s="65"/>
      <c r="AT22" s="66"/>
      <c r="AU22" s="67"/>
      <c r="AV22" s="68"/>
      <c r="AW22" s="69"/>
      <c r="AX22" s="70"/>
      <c r="AY22" s="71"/>
      <c r="AZ22" s="64"/>
      <c r="BA22" s="65"/>
      <c r="BB22" s="66"/>
      <c r="BC22" s="67"/>
      <c r="BD22" s="68"/>
      <c r="BE22" s="69"/>
      <c r="BF22" s="70"/>
      <c r="BG22" s="71"/>
    </row>
    <row r="23" spans="1:59" ht="15" x14ac:dyDescent="0.25">
      <c r="A23" s="128">
        <v>21</v>
      </c>
      <c r="B23" s="63"/>
      <c r="C23" s="63"/>
      <c r="D23" s="64"/>
      <c r="E23" s="65"/>
      <c r="F23" s="66"/>
      <c r="G23" s="67"/>
      <c r="H23" s="68"/>
      <c r="I23" s="69"/>
      <c r="J23" s="70"/>
      <c r="K23" s="71"/>
      <c r="L23" s="64"/>
      <c r="M23" s="65"/>
      <c r="N23" s="66"/>
      <c r="O23" s="67"/>
      <c r="P23" s="68"/>
      <c r="Q23" s="69"/>
      <c r="R23" s="70"/>
      <c r="S23" s="71"/>
      <c r="T23" s="64"/>
      <c r="U23" s="65"/>
      <c r="V23" s="66"/>
      <c r="W23" s="67"/>
      <c r="X23" s="68"/>
      <c r="Y23" s="69"/>
      <c r="Z23" s="70"/>
      <c r="AA23" s="71"/>
      <c r="AB23" s="64"/>
      <c r="AC23" s="65"/>
      <c r="AD23" s="66"/>
      <c r="AE23" s="67"/>
      <c r="AF23" s="68"/>
      <c r="AG23" s="69"/>
      <c r="AH23" s="70"/>
      <c r="AI23" s="71"/>
      <c r="AJ23" s="64"/>
      <c r="AK23" s="65"/>
      <c r="AL23" s="66"/>
      <c r="AM23" s="67"/>
      <c r="AN23" s="68"/>
      <c r="AO23" s="69"/>
      <c r="AP23" s="70"/>
      <c r="AQ23" s="71"/>
      <c r="AR23" s="64"/>
      <c r="AS23" s="65"/>
      <c r="AT23" s="66"/>
      <c r="AU23" s="67"/>
      <c r="AV23" s="68"/>
      <c r="AW23" s="69"/>
      <c r="AX23" s="70"/>
      <c r="AY23" s="71"/>
      <c r="AZ23" s="64"/>
      <c r="BA23" s="65"/>
      <c r="BB23" s="66"/>
      <c r="BC23" s="67"/>
      <c r="BD23" s="68"/>
      <c r="BE23" s="69"/>
      <c r="BF23" s="70"/>
      <c r="BG23" s="71"/>
    </row>
    <row r="24" spans="1:59" ht="15" x14ac:dyDescent="0.25">
      <c r="A24" s="128">
        <v>22</v>
      </c>
      <c r="B24" s="63"/>
      <c r="C24" s="63"/>
      <c r="D24" s="64"/>
      <c r="E24" s="65"/>
      <c r="F24" s="66"/>
      <c r="G24" s="67"/>
      <c r="H24" s="68"/>
      <c r="I24" s="69"/>
      <c r="J24" s="70"/>
      <c r="K24" s="71"/>
      <c r="L24" s="64"/>
      <c r="M24" s="65"/>
      <c r="N24" s="66"/>
      <c r="O24" s="67"/>
      <c r="P24" s="68"/>
      <c r="Q24" s="69"/>
      <c r="R24" s="70"/>
      <c r="S24" s="71"/>
      <c r="T24" s="64"/>
      <c r="U24" s="65"/>
      <c r="V24" s="66"/>
      <c r="W24" s="67"/>
      <c r="X24" s="68"/>
      <c r="Y24" s="69"/>
      <c r="Z24" s="70"/>
      <c r="AA24" s="71"/>
      <c r="AB24" s="64"/>
      <c r="AC24" s="65"/>
      <c r="AD24" s="66"/>
      <c r="AE24" s="67"/>
      <c r="AF24" s="68"/>
      <c r="AG24" s="69"/>
      <c r="AH24" s="70"/>
      <c r="AI24" s="71"/>
      <c r="AJ24" s="64"/>
      <c r="AK24" s="65"/>
      <c r="AL24" s="66"/>
      <c r="AM24" s="67"/>
      <c r="AN24" s="68"/>
      <c r="AO24" s="69"/>
      <c r="AP24" s="70"/>
      <c r="AQ24" s="71"/>
      <c r="AR24" s="64"/>
      <c r="AS24" s="65"/>
      <c r="AT24" s="66"/>
      <c r="AU24" s="67"/>
      <c r="AV24" s="68"/>
      <c r="AW24" s="69"/>
      <c r="AX24" s="70"/>
      <c r="AY24" s="71"/>
      <c r="AZ24" s="64"/>
      <c r="BA24" s="65"/>
      <c r="BB24" s="66"/>
      <c r="BC24" s="67"/>
      <c r="BD24" s="68"/>
      <c r="BE24" s="69"/>
      <c r="BF24" s="70"/>
      <c r="BG24" s="71"/>
    </row>
    <row r="25" spans="1:59" ht="15" x14ac:dyDescent="0.25">
      <c r="A25" s="128">
        <v>23</v>
      </c>
      <c r="B25" s="63"/>
      <c r="C25" s="63"/>
      <c r="D25" s="64"/>
      <c r="E25" s="65"/>
      <c r="F25" s="66"/>
      <c r="G25" s="67"/>
      <c r="H25" s="68"/>
      <c r="I25" s="69"/>
      <c r="J25" s="70"/>
      <c r="K25" s="71"/>
      <c r="L25" s="64"/>
      <c r="M25" s="65"/>
      <c r="N25" s="66"/>
      <c r="O25" s="67"/>
      <c r="P25" s="68"/>
      <c r="Q25" s="69"/>
      <c r="R25" s="70"/>
      <c r="S25" s="71"/>
      <c r="T25" s="64"/>
      <c r="U25" s="65"/>
      <c r="V25" s="66"/>
      <c r="W25" s="67"/>
      <c r="X25" s="68"/>
      <c r="Y25" s="69"/>
      <c r="Z25" s="70"/>
      <c r="AA25" s="71"/>
      <c r="AB25" s="64"/>
      <c r="AC25" s="65"/>
      <c r="AD25" s="66"/>
      <c r="AE25" s="67"/>
      <c r="AF25" s="68"/>
      <c r="AG25" s="69"/>
      <c r="AH25" s="70"/>
      <c r="AI25" s="71"/>
      <c r="AJ25" s="64"/>
      <c r="AK25" s="65"/>
      <c r="AL25" s="66"/>
      <c r="AM25" s="67"/>
      <c r="AN25" s="68"/>
      <c r="AO25" s="69"/>
      <c r="AP25" s="70"/>
      <c r="AQ25" s="71"/>
      <c r="AR25" s="64"/>
      <c r="AS25" s="65"/>
      <c r="AT25" s="66"/>
      <c r="AU25" s="67"/>
      <c r="AV25" s="68"/>
      <c r="AW25" s="69"/>
      <c r="AX25" s="70"/>
      <c r="AY25" s="71"/>
      <c r="AZ25" s="64"/>
      <c r="BA25" s="65"/>
      <c r="BB25" s="66"/>
      <c r="BC25" s="67"/>
      <c r="BD25" s="68"/>
      <c r="BE25" s="69"/>
      <c r="BF25" s="70"/>
      <c r="BG25" s="71"/>
    </row>
    <row r="26" spans="1:59" x14ac:dyDescent="0.3">
      <c r="A26" s="128">
        <v>24</v>
      </c>
      <c r="B26" s="63"/>
      <c r="C26" s="63"/>
      <c r="D26" s="64"/>
      <c r="E26" s="65"/>
      <c r="F26" s="66"/>
      <c r="G26" s="67"/>
      <c r="H26" s="68"/>
      <c r="I26" s="69"/>
      <c r="J26" s="70"/>
      <c r="K26" s="71"/>
      <c r="L26" s="64"/>
      <c r="M26" s="65"/>
      <c r="N26" s="66"/>
      <c r="O26" s="67"/>
      <c r="P26" s="68"/>
      <c r="Q26" s="69"/>
      <c r="R26" s="70"/>
      <c r="S26" s="71"/>
      <c r="T26" s="64"/>
      <c r="U26" s="65"/>
      <c r="V26" s="66"/>
      <c r="W26" s="67"/>
      <c r="X26" s="68"/>
      <c r="Y26" s="69"/>
      <c r="Z26" s="70"/>
      <c r="AA26" s="71"/>
      <c r="AB26" s="64"/>
      <c r="AC26" s="65"/>
      <c r="AD26" s="66"/>
      <c r="AE26" s="67"/>
      <c r="AF26" s="68"/>
      <c r="AG26" s="69"/>
      <c r="AH26" s="70"/>
      <c r="AI26" s="71"/>
      <c r="AJ26" s="64"/>
      <c r="AK26" s="65"/>
      <c r="AL26" s="66"/>
      <c r="AM26" s="67"/>
      <c r="AN26" s="68"/>
      <c r="AO26" s="69"/>
      <c r="AP26" s="70"/>
      <c r="AQ26" s="71"/>
      <c r="AR26" s="64"/>
      <c r="AS26" s="65"/>
      <c r="AT26" s="66"/>
      <c r="AU26" s="67"/>
      <c r="AV26" s="68"/>
      <c r="AW26" s="69"/>
      <c r="AX26" s="70"/>
      <c r="AY26" s="71"/>
      <c r="AZ26" s="64"/>
      <c r="BA26" s="65"/>
      <c r="BB26" s="66"/>
      <c r="BC26" s="67"/>
      <c r="BD26" s="68"/>
      <c r="BE26" s="69"/>
      <c r="BF26" s="70"/>
      <c r="BG26" s="71"/>
    </row>
    <row r="27" spans="1:59" x14ac:dyDescent="0.3">
      <c r="A27" s="128">
        <v>25</v>
      </c>
      <c r="B27" s="63"/>
      <c r="C27" s="63"/>
      <c r="D27" s="64"/>
      <c r="E27" s="65"/>
      <c r="F27" s="66"/>
      <c r="G27" s="67"/>
      <c r="H27" s="68"/>
      <c r="I27" s="69"/>
      <c r="J27" s="70"/>
      <c r="K27" s="71"/>
      <c r="L27" s="64"/>
      <c r="M27" s="65"/>
      <c r="N27" s="66"/>
      <c r="O27" s="67"/>
      <c r="P27" s="68"/>
      <c r="Q27" s="69"/>
      <c r="R27" s="70"/>
      <c r="S27" s="71"/>
      <c r="T27" s="64"/>
      <c r="U27" s="65"/>
      <c r="V27" s="66"/>
      <c r="W27" s="67"/>
      <c r="X27" s="68"/>
      <c r="Y27" s="69"/>
      <c r="Z27" s="70"/>
      <c r="AA27" s="71"/>
      <c r="AB27" s="64"/>
      <c r="AC27" s="65"/>
      <c r="AD27" s="66"/>
      <c r="AE27" s="67"/>
      <c r="AF27" s="68"/>
      <c r="AG27" s="69"/>
      <c r="AH27" s="70"/>
      <c r="AI27" s="71"/>
      <c r="AJ27" s="64"/>
      <c r="AK27" s="65"/>
      <c r="AL27" s="66"/>
      <c r="AM27" s="67"/>
      <c r="AN27" s="68"/>
      <c r="AO27" s="69"/>
      <c r="AP27" s="70"/>
      <c r="AQ27" s="71"/>
      <c r="AR27" s="64"/>
      <c r="AS27" s="65"/>
      <c r="AT27" s="66"/>
      <c r="AU27" s="67"/>
      <c r="AV27" s="68"/>
      <c r="AW27" s="69"/>
      <c r="AX27" s="70"/>
      <c r="AY27" s="71"/>
      <c r="AZ27" s="64"/>
      <c r="BA27" s="65"/>
      <c r="BB27" s="66"/>
      <c r="BC27" s="67"/>
      <c r="BD27" s="68"/>
      <c r="BE27" s="69"/>
      <c r="BF27" s="70"/>
      <c r="BG27" s="71"/>
    </row>
    <row r="28" spans="1:59" x14ac:dyDescent="0.3">
      <c r="A28" s="128">
        <v>26</v>
      </c>
      <c r="B28" s="63"/>
      <c r="C28" s="63"/>
      <c r="D28" s="64"/>
      <c r="E28" s="65"/>
      <c r="F28" s="66"/>
      <c r="G28" s="67"/>
      <c r="H28" s="68"/>
      <c r="I28" s="69"/>
      <c r="J28" s="70"/>
      <c r="K28" s="71"/>
      <c r="L28" s="64"/>
      <c r="M28" s="65"/>
      <c r="N28" s="66"/>
      <c r="O28" s="67"/>
      <c r="P28" s="68"/>
      <c r="Q28" s="69"/>
      <c r="R28" s="70"/>
      <c r="S28" s="71"/>
      <c r="T28" s="64"/>
      <c r="U28" s="65"/>
      <c r="V28" s="66"/>
      <c r="W28" s="67"/>
      <c r="X28" s="68"/>
      <c r="Y28" s="69"/>
      <c r="Z28" s="70"/>
      <c r="AA28" s="71"/>
      <c r="AB28" s="64"/>
      <c r="AC28" s="65"/>
      <c r="AD28" s="66"/>
      <c r="AE28" s="67"/>
      <c r="AF28" s="68"/>
      <c r="AG28" s="69"/>
      <c r="AH28" s="70"/>
      <c r="AI28" s="71"/>
      <c r="AJ28" s="64"/>
      <c r="AK28" s="65"/>
      <c r="AL28" s="66"/>
      <c r="AM28" s="67"/>
      <c r="AN28" s="68"/>
      <c r="AO28" s="69"/>
      <c r="AP28" s="70"/>
      <c r="AQ28" s="71"/>
      <c r="AR28" s="64"/>
      <c r="AS28" s="65"/>
      <c r="AT28" s="66"/>
      <c r="AU28" s="67"/>
      <c r="AV28" s="68"/>
      <c r="AW28" s="69"/>
      <c r="AX28" s="70"/>
      <c r="AY28" s="71"/>
      <c r="AZ28" s="64"/>
      <c r="BA28" s="65"/>
      <c r="BB28" s="66"/>
      <c r="BC28" s="67"/>
      <c r="BD28" s="68"/>
      <c r="BE28" s="69"/>
      <c r="BF28" s="70"/>
      <c r="BG28" s="71"/>
    </row>
    <row r="29" spans="1:59" x14ac:dyDescent="0.3">
      <c r="A29" s="128">
        <v>27</v>
      </c>
      <c r="B29" s="63"/>
      <c r="C29" s="63"/>
      <c r="D29" s="64"/>
      <c r="E29" s="65"/>
      <c r="F29" s="66"/>
      <c r="G29" s="67"/>
      <c r="H29" s="68"/>
      <c r="I29" s="69"/>
      <c r="J29" s="70"/>
      <c r="K29" s="71"/>
      <c r="L29" s="64"/>
      <c r="M29" s="65"/>
      <c r="N29" s="66"/>
      <c r="O29" s="67"/>
      <c r="P29" s="68"/>
      <c r="Q29" s="69"/>
      <c r="R29" s="70"/>
      <c r="S29" s="71"/>
      <c r="T29" s="64"/>
      <c r="U29" s="65"/>
      <c r="V29" s="66"/>
      <c r="W29" s="67"/>
      <c r="X29" s="68"/>
      <c r="Y29" s="69"/>
      <c r="Z29" s="70"/>
      <c r="AA29" s="71"/>
      <c r="AB29" s="64"/>
      <c r="AC29" s="65"/>
      <c r="AD29" s="66"/>
      <c r="AE29" s="67"/>
      <c r="AF29" s="68"/>
      <c r="AG29" s="69"/>
      <c r="AH29" s="70"/>
      <c r="AI29" s="71"/>
      <c r="AJ29" s="64"/>
      <c r="AK29" s="65"/>
      <c r="AL29" s="66"/>
      <c r="AM29" s="67"/>
      <c r="AN29" s="68"/>
      <c r="AO29" s="69"/>
      <c r="AP29" s="70"/>
      <c r="AQ29" s="71"/>
      <c r="AR29" s="64"/>
      <c r="AS29" s="65"/>
      <c r="AT29" s="66"/>
      <c r="AU29" s="67"/>
      <c r="AV29" s="68"/>
      <c r="AW29" s="69"/>
      <c r="AX29" s="70"/>
      <c r="AY29" s="71"/>
      <c r="AZ29" s="64"/>
      <c r="BA29" s="65"/>
      <c r="BB29" s="66"/>
      <c r="BC29" s="67"/>
      <c r="BD29" s="68"/>
      <c r="BE29" s="69"/>
      <c r="BF29" s="70"/>
      <c r="BG29" s="71"/>
    </row>
    <row r="30" spans="1:59" x14ac:dyDescent="0.3">
      <c r="A30" s="128">
        <v>28</v>
      </c>
      <c r="B30" s="63"/>
      <c r="C30" s="63"/>
      <c r="D30" s="64"/>
      <c r="E30" s="65"/>
      <c r="F30" s="66"/>
      <c r="G30" s="67"/>
      <c r="H30" s="68"/>
      <c r="I30" s="69"/>
      <c r="J30" s="70"/>
      <c r="K30" s="71"/>
      <c r="L30" s="64"/>
      <c r="M30" s="65"/>
      <c r="N30" s="66"/>
      <c r="O30" s="67"/>
      <c r="P30" s="68"/>
      <c r="Q30" s="69"/>
      <c r="R30" s="70"/>
      <c r="S30" s="71"/>
      <c r="T30" s="64"/>
      <c r="U30" s="65"/>
      <c r="V30" s="66"/>
      <c r="W30" s="67"/>
      <c r="X30" s="68"/>
      <c r="Y30" s="69"/>
      <c r="Z30" s="70"/>
      <c r="AA30" s="71"/>
      <c r="AB30" s="64"/>
      <c r="AC30" s="65"/>
      <c r="AD30" s="66"/>
      <c r="AE30" s="67"/>
      <c r="AF30" s="68"/>
      <c r="AG30" s="69"/>
      <c r="AH30" s="70"/>
      <c r="AI30" s="71"/>
      <c r="AJ30" s="64"/>
      <c r="AK30" s="65"/>
      <c r="AL30" s="66"/>
      <c r="AM30" s="67"/>
      <c r="AN30" s="68"/>
      <c r="AO30" s="69"/>
      <c r="AP30" s="70"/>
      <c r="AQ30" s="71"/>
      <c r="AR30" s="64"/>
      <c r="AS30" s="65"/>
      <c r="AT30" s="66"/>
      <c r="AU30" s="67"/>
      <c r="AV30" s="68"/>
      <c r="AW30" s="69"/>
      <c r="AX30" s="70"/>
      <c r="AY30" s="71"/>
      <c r="AZ30" s="64"/>
      <c r="BA30" s="65"/>
      <c r="BB30" s="66"/>
      <c r="BC30" s="67"/>
      <c r="BD30" s="68"/>
      <c r="BE30" s="69"/>
      <c r="BF30" s="70"/>
      <c r="BG30" s="71"/>
    </row>
    <row r="31" spans="1:59" x14ac:dyDescent="0.3">
      <c r="A31" s="128">
        <v>29</v>
      </c>
      <c r="B31" s="63"/>
      <c r="C31" s="63"/>
      <c r="D31" s="64"/>
      <c r="E31" s="65"/>
      <c r="F31" s="66"/>
      <c r="G31" s="67"/>
      <c r="H31" s="68"/>
      <c r="I31" s="69"/>
      <c r="J31" s="70"/>
      <c r="K31" s="71"/>
      <c r="L31" s="64"/>
      <c r="M31" s="65"/>
      <c r="N31" s="66"/>
      <c r="O31" s="67"/>
      <c r="P31" s="68"/>
      <c r="Q31" s="69"/>
      <c r="R31" s="70"/>
      <c r="S31" s="71"/>
      <c r="T31" s="64"/>
      <c r="U31" s="65"/>
      <c r="V31" s="66"/>
      <c r="W31" s="67"/>
      <c r="X31" s="68"/>
      <c r="Y31" s="69"/>
      <c r="Z31" s="70"/>
      <c r="AA31" s="71"/>
      <c r="AB31" s="64"/>
      <c r="AC31" s="65"/>
      <c r="AD31" s="66"/>
      <c r="AE31" s="67"/>
      <c r="AF31" s="68"/>
      <c r="AG31" s="69"/>
      <c r="AH31" s="70"/>
      <c r="AI31" s="71"/>
      <c r="AJ31" s="64"/>
      <c r="AK31" s="65"/>
      <c r="AL31" s="66"/>
      <c r="AM31" s="67"/>
      <c r="AN31" s="68"/>
      <c r="AO31" s="69"/>
      <c r="AP31" s="70"/>
      <c r="AQ31" s="71"/>
      <c r="AR31" s="64"/>
      <c r="AS31" s="65"/>
      <c r="AT31" s="66"/>
      <c r="AU31" s="67"/>
      <c r="AV31" s="68"/>
      <c r="AW31" s="69"/>
      <c r="AX31" s="70"/>
      <c r="AY31" s="71"/>
      <c r="AZ31" s="64"/>
      <c r="BA31" s="65"/>
      <c r="BB31" s="66"/>
      <c r="BC31" s="67"/>
      <c r="BD31" s="68"/>
      <c r="BE31" s="69"/>
      <c r="BF31" s="70"/>
      <c r="BG31" s="71"/>
    </row>
    <row r="32" spans="1:59" x14ac:dyDescent="0.3">
      <c r="A32" s="128">
        <v>30</v>
      </c>
      <c r="B32" s="63"/>
      <c r="C32" s="63"/>
      <c r="D32" s="64"/>
      <c r="E32" s="65"/>
      <c r="F32" s="66"/>
      <c r="G32" s="67"/>
      <c r="H32" s="68"/>
      <c r="I32" s="69"/>
      <c r="J32" s="70"/>
      <c r="K32" s="71"/>
      <c r="L32" s="64"/>
      <c r="M32" s="65"/>
      <c r="N32" s="66"/>
      <c r="O32" s="67"/>
      <c r="P32" s="68"/>
      <c r="Q32" s="69"/>
      <c r="R32" s="70"/>
      <c r="S32" s="71"/>
      <c r="T32" s="64"/>
      <c r="U32" s="65"/>
      <c r="V32" s="66"/>
      <c r="W32" s="67"/>
      <c r="X32" s="68"/>
      <c r="Y32" s="69"/>
      <c r="Z32" s="70"/>
      <c r="AA32" s="71"/>
      <c r="AB32" s="64"/>
      <c r="AC32" s="65"/>
      <c r="AD32" s="66"/>
      <c r="AE32" s="67"/>
      <c r="AF32" s="68"/>
      <c r="AG32" s="69"/>
      <c r="AH32" s="70"/>
      <c r="AI32" s="71"/>
      <c r="AJ32" s="64"/>
      <c r="AK32" s="65"/>
      <c r="AL32" s="66"/>
      <c r="AM32" s="67"/>
      <c r="AN32" s="68"/>
      <c r="AO32" s="69"/>
      <c r="AP32" s="70"/>
      <c r="AQ32" s="71"/>
      <c r="AR32" s="64"/>
      <c r="AS32" s="65"/>
      <c r="AT32" s="66"/>
      <c r="AU32" s="67"/>
      <c r="AV32" s="68"/>
      <c r="AW32" s="69"/>
      <c r="AX32" s="70"/>
      <c r="AY32" s="71"/>
      <c r="AZ32" s="64"/>
      <c r="BA32" s="65"/>
      <c r="BB32" s="66"/>
      <c r="BC32" s="67"/>
      <c r="BD32" s="68"/>
      <c r="BE32" s="69"/>
      <c r="BF32" s="70"/>
      <c r="BG32" s="71"/>
    </row>
    <row r="33" spans="1:59" x14ac:dyDescent="0.3">
      <c r="A33" s="128">
        <v>31</v>
      </c>
      <c r="B33" s="63"/>
      <c r="C33" s="63"/>
      <c r="D33" s="64"/>
      <c r="E33" s="65"/>
      <c r="F33" s="66"/>
      <c r="G33" s="67"/>
      <c r="H33" s="68"/>
      <c r="I33" s="69"/>
      <c r="J33" s="70"/>
      <c r="K33" s="71"/>
      <c r="L33" s="64"/>
      <c r="M33" s="65"/>
      <c r="N33" s="66"/>
      <c r="O33" s="67"/>
      <c r="P33" s="68"/>
      <c r="Q33" s="69"/>
      <c r="R33" s="70"/>
      <c r="S33" s="71"/>
      <c r="T33" s="64"/>
      <c r="U33" s="65"/>
      <c r="V33" s="66"/>
      <c r="W33" s="67"/>
      <c r="X33" s="68"/>
      <c r="Y33" s="69"/>
      <c r="Z33" s="70"/>
      <c r="AA33" s="71"/>
      <c r="AB33" s="64"/>
      <c r="AC33" s="65"/>
      <c r="AD33" s="66"/>
      <c r="AE33" s="67"/>
      <c r="AF33" s="68"/>
      <c r="AG33" s="69"/>
      <c r="AH33" s="70"/>
      <c r="AI33" s="71"/>
      <c r="AJ33" s="64"/>
      <c r="AK33" s="65"/>
      <c r="AL33" s="66"/>
      <c r="AM33" s="67"/>
      <c r="AN33" s="68"/>
      <c r="AO33" s="69"/>
      <c r="AP33" s="70"/>
      <c r="AQ33" s="71"/>
      <c r="AR33" s="64"/>
      <c r="AS33" s="65"/>
      <c r="AT33" s="66"/>
      <c r="AU33" s="67"/>
      <c r="AV33" s="68"/>
      <c r="AW33" s="69"/>
      <c r="AX33" s="70"/>
      <c r="AY33" s="71"/>
      <c r="AZ33" s="64"/>
      <c r="BA33" s="65"/>
      <c r="BB33" s="66"/>
      <c r="BC33" s="67"/>
      <c r="BD33" s="68"/>
      <c r="BE33" s="69"/>
      <c r="BF33" s="70"/>
      <c r="BG33" s="71"/>
    </row>
    <row r="34" spans="1:59" x14ac:dyDescent="0.3">
      <c r="A34" s="128">
        <v>32</v>
      </c>
      <c r="B34" s="63"/>
      <c r="C34" s="63"/>
      <c r="D34" s="64"/>
      <c r="E34" s="65"/>
      <c r="F34" s="66"/>
      <c r="G34" s="67"/>
      <c r="H34" s="68"/>
      <c r="I34" s="69"/>
      <c r="J34" s="70"/>
      <c r="K34" s="71"/>
      <c r="L34" s="64"/>
      <c r="M34" s="65"/>
      <c r="N34" s="66"/>
      <c r="O34" s="67"/>
      <c r="P34" s="68"/>
      <c r="Q34" s="69"/>
      <c r="R34" s="70"/>
      <c r="S34" s="71"/>
      <c r="T34" s="64"/>
      <c r="U34" s="65"/>
      <c r="V34" s="66"/>
      <c r="W34" s="67"/>
      <c r="X34" s="68"/>
      <c r="Y34" s="69"/>
      <c r="Z34" s="70"/>
      <c r="AA34" s="71"/>
      <c r="AB34" s="64"/>
      <c r="AC34" s="65"/>
      <c r="AD34" s="66"/>
      <c r="AE34" s="67"/>
      <c r="AF34" s="68"/>
      <c r="AG34" s="69"/>
      <c r="AH34" s="70"/>
      <c r="AI34" s="71"/>
      <c r="AJ34" s="64"/>
      <c r="AK34" s="65"/>
      <c r="AL34" s="66"/>
      <c r="AM34" s="67"/>
      <c r="AN34" s="68"/>
      <c r="AO34" s="69"/>
      <c r="AP34" s="70"/>
      <c r="AQ34" s="71"/>
      <c r="AR34" s="64"/>
      <c r="AS34" s="65"/>
      <c r="AT34" s="66"/>
      <c r="AU34" s="67"/>
      <c r="AV34" s="68"/>
      <c r="AW34" s="69"/>
      <c r="AX34" s="70"/>
      <c r="AY34" s="71"/>
      <c r="AZ34" s="64"/>
      <c r="BA34" s="65"/>
      <c r="BB34" s="66"/>
      <c r="BC34" s="67"/>
      <c r="BD34" s="68"/>
      <c r="BE34" s="69"/>
      <c r="BF34" s="70"/>
      <c r="BG34" s="71"/>
    </row>
    <row r="35" spans="1:59" x14ac:dyDescent="0.3">
      <c r="A35" s="128">
        <v>33</v>
      </c>
      <c r="B35" s="63"/>
      <c r="C35" s="63"/>
      <c r="D35" s="64"/>
      <c r="E35" s="65"/>
      <c r="F35" s="66"/>
      <c r="G35" s="67"/>
      <c r="H35" s="68"/>
      <c r="I35" s="69"/>
      <c r="J35" s="70"/>
      <c r="K35" s="71"/>
      <c r="L35" s="64"/>
      <c r="M35" s="65"/>
      <c r="N35" s="66"/>
      <c r="O35" s="67"/>
      <c r="P35" s="68"/>
      <c r="Q35" s="69"/>
      <c r="R35" s="70"/>
      <c r="S35" s="71"/>
      <c r="T35" s="64"/>
      <c r="U35" s="65"/>
      <c r="V35" s="66"/>
      <c r="W35" s="67"/>
      <c r="X35" s="68"/>
      <c r="Y35" s="69"/>
      <c r="Z35" s="70"/>
      <c r="AA35" s="71"/>
      <c r="AB35" s="64"/>
      <c r="AC35" s="65"/>
      <c r="AD35" s="66"/>
      <c r="AE35" s="67"/>
      <c r="AF35" s="68"/>
      <c r="AG35" s="69"/>
      <c r="AH35" s="70"/>
      <c r="AI35" s="71"/>
      <c r="AJ35" s="64"/>
      <c r="AK35" s="65"/>
      <c r="AL35" s="66"/>
      <c r="AM35" s="67"/>
      <c r="AN35" s="68"/>
      <c r="AO35" s="69"/>
      <c r="AP35" s="70"/>
      <c r="AQ35" s="71"/>
      <c r="AR35" s="64"/>
      <c r="AS35" s="65"/>
      <c r="AT35" s="66"/>
      <c r="AU35" s="67"/>
      <c r="AV35" s="68"/>
      <c r="AW35" s="69"/>
      <c r="AX35" s="70"/>
      <c r="AY35" s="71"/>
      <c r="AZ35" s="64"/>
      <c r="BA35" s="65"/>
      <c r="BB35" s="66"/>
      <c r="BC35" s="67"/>
      <c r="BD35" s="68"/>
      <c r="BE35" s="69"/>
      <c r="BF35" s="70"/>
      <c r="BG35" s="71"/>
    </row>
    <row r="36" spans="1:59" x14ac:dyDescent="0.3">
      <c r="A36" s="128">
        <v>34</v>
      </c>
      <c r="B36" s="63"/>
      <c r="C36" s="63"/>
      <c r="D36" s="64"/>
      <c r="E36" s="65"/>
      <c r="F36" s="66"/>
      <c r="G36" s="67"/>
      <c r="H36" s="68"/>
      <c r="I36" s="69"/>
      <c r="J36" s="70"/>
      <c r="K36" s="71"/>
      <c r="L36" s="64"/>
      <c r="M36" s="65"/>
      <c r="N36" s="66"/>
      <c r="O36" s="67"/>
      <c r="P36" s="68"/>
      <c r="Q36" s="69"/>
      <c r="R36" s="70"/>
      <c r="S36" s="71"/>
      <c r="T36" s="64"/>
      <c r="U36" s="65"/>
      <c r="V36" s="66"/>
      <c r="W36" s="67"/>
      <c r="X36" s="68"/>
      <c r="Y36" s="69"/>
      <c r="Z36" s="70"/>
      <c r="AA36" s="71"/>
      <c r="AB36" s="64"/>
      <c r="AC36" s="65"/>
      <c r="AD36" s="66"/>
      <c r="AE36" s="67"/>
      <c r="AF36" s="68"/>
      <c r="AG36" s="69"/>
      <c r="AH36" s="70"/>
      <c r="AI36" s="71"/>
      <c r="AJ36" s="64"/>
      <c r="AK36" s="65"/>
      <c r="AL36" s="66"/>
      <c r="AM36" s="67"/>
      <c r="AN36" s="68"/>
      <c r="AO36" s="69"/>
      <c r="AP36" s="70"/>
      <c r="AQ36" s="71"/>
      <c r="AR36" s="64"/>
      <c r="AS36" s="65"/>
      <c r="AT36" s="66"/>
      <c r="AU36" s="67"/>
      <c r="AV36" s="68"/>
      <c r="AW36" s="69"/>
      <c r="AX36" s="70"/>
      <c r="AY36" s="71"/>
      <c r="AZ36" s="64"/>
      <c r="BA36" s="65"/>
      <c r="BB36" s="66"/>
      <c r="BC36" s="67"/>
      <c r="BD36" s="68"/>
      <c r="BE36" s="69"/>
      <c r="BF36" s="70"/>
      <c r="BG36" s="71"/>
    </row>
    <row r="37" spans="1:59" x14ac:dyDescent="0.3">
      <c r="A37" s="128">
        <v>35</v>
      </c>
      <c r="B37" s="63"/>
      <c r="C37" s="63"/>
      <c r="D37" s="64"/>
      <c r="E37" s="65"/>
      <c r="F37" s="66"/>
      <c r="G37" s="67"/>
      <c r="H37" s="68"/>
      <c r="I37" s="69"/>
      <c r="J37" s="70"/>
      <c r="K37" s="71"/>
      <c r="L37" s="64"/>
      <c r="M37" s="65"/>
      <c r="N37" s="66"/>
      <c r="O37" s="67"/>
      <c r="P37" s="68"/>
      <c r="Q37" s="69"/>
      <c r="R37" s="70"/>
      <c r="S37" s="71"/>
      <c r="T37" s="64"/>
      <c r="U37" s="65"/>
      <c r="V37" s="66"/>
      <c r="W37" s="67"/>
      <c r="X37" s="68"/>
      <c r="Y37" s="69"/>
      <c r="Z37" s="70"/>
      <c r="AA37" s="71"/>
      <c r="AB37" s="64"/>
      <c r="AC37" s="65"/>
      <c r="AD37" s="66"/>
      <c r="AE37" s="67"/>
      <c r="AF37" s="68"/>
      <c r="AG37" s="69"/>
      <c r="AH37" s="70"/>
      <c r="AI37" s="71"/>
      <c r="AJ37" s="64"/>
      <c r="AK37" s="65"/>
      <c r="AL37" s="66"/>
      <c r="AM37" s="67"/>
      <c r="AN37" s="68"/>
      <c r="AO37" s="69"/>
      <c r="AP37" s="70"/>
      <c r="AQ37" s="71"/>
      <c r="AR37" s="64"/>
      <c r="AS37" s="65"/>
      <c r="AT37" s="66"/>
      <c r="AU37" s="67"/>
      <c r="AV37" s="68"/>
      <c r="AW37" s="69"/>
      <c r="AX37" s="70"/>
      <c r="AY37" s="71"/>
      <c r="AZ37" s="64"/>
      <c r="BA37" s="65"/>
      <c r="BB37" s="66"/>
      <c r="BC37" s="67"/>
      <c r="BD37" s="68"/>
      <c r="BE37" s="69"/>
      <c r="BF37" s="70"/>
      <c r="BG37" s="71"/>
    </row>
    <row r="38" spans="1:59" x14ac:dyDescent="0.3">
      <c r="A38" s="128">
        <v>36</v>
      </c>
      <c r="B38" s="63"/>
      <c r="C38" s="63"/>
      <c r="D38" s="64"/>
      <c r="E38" s="65"/>
      <c r="F38" s="66"/>
      <c r="G38" s="67"/>
      <c r="H38" s="68"/>
      <c r="I38" s="69"/>
      <c r="J38" s="70"/>
      <c r="K38" s="71"/>
      <c r="L38" s="64"/>
      <c r="M38" s="65"/>
      <c r="N38" s="66"/>
      <c r="O38" s="67"/>
      <c r="P38" s="68"/>
      <c r="Q38" s="69"/>
      <c r="R38" s="70"/>
      <c r="S38" s="71"/>
      <c r="T38" s="64"/>
      <c r="U38" s="65"/>
      <c r="V38" s="66"/>
      <c r="W38" s="67"/>
      <c r="X38" s="68"/>
      <c r="Y38" s="69"/>
      <c r="Z38" s="70"/>
      <c r="AA38" s="71"/>
      <c r="AB38" s="64"/>
      <c r="AC38" s="65"/>
      <c r="AD38" s="66"/>
      <c r="AE38" s="67"/>
      <c r="AF38" s="68"/>
      <c r="AG38" s="69"/>
      <c r="AH38" s="70"/>
      <c r="AI38" s="71"/>
      <c r="AJ38" s="64"/>
      <c r="AK38" s="65"/>
      <c r="AL38" s="66"/>
      <c r="AM38" s="67"/>
      <c r="AN38" s="68"/>
      <c r="AO38" s="69"/>
      <c r="AP38" s="70"/>
      <c r="AQ38" s="71"/>
      <c r="AR38" s="64"/>
      <c r="AS38" s="65"/>
      <c r="AT38" s="66"/>
      <c r="AU38" s="67"/>
      <c r="AV38" s="68"/>
      <c r="AW38" s="69"/>
      <c r="AX38" s="70"/>
      <c r="AY38" s="71"/>
      <c r="AZ38" s="64"/>
      <c r="BA38" s="65"/>
      <c r="BB38" s="66"/>
      <c r="BC38" s="67"/>
      <c r="BD38" s="68"/>
      <c r="BE38" s="69"/>
      <c r="BF38" s="70"/>
      <c r="BG38" s="71"/>
    </row>
    <row r="39" spans="1:59" x14ac:dyDescent="0.3">
      <c r="A39" s="128">
        <v>37</v>
      </c>
      <c r="B39" s="63"/>
      <c r="C39" s="63"/>
      <c r="D39" s="64"/>
      <c r="E39" s="65"/>
      <c r="F39" s="66"/>
      <c r="G39" s="67"/>
      <c r="H39" s="68"/>
      <c r="I39" s="69"/>
      <c r="J39" s="70"/>
      <c r="K39" s="71"/>
      <c r="L39" s="64"/>
      <c r="M39" s="65"/>
      <c r="N39" s="66"/>
      <c r="O39" s="67"/>
      <c r="P39" s="68"/>
      <c r="Q39" s="69"/>
      <c r="R39" s="70"/>
      <c r="S39" s="71"/>
      <c r="T39" s="64"/>
      <c r="U39" s="65"/>
      <c r="V39" s="66"/>
      <c r="W39" s="67"/>
      <c r="X39" s="68"/>
      <c r="Y39" s="69"/>
      <c r="Z39" s="70"/>
      <c r="AA39" s="71"/>
      <c r="AB39" s="64"/>
      <c r="AC39" s="65"/>
      <c r="AD39" s="66"/>
      <c r="AE39" s="67"/>
      <c r="AF39" s="68"/>
      <c r="AG39" s="69"/>
      <c r="AH39" s="70"/>
      <c r="AI39" s="71"/>
      <c r="AJ39" s="64"/>
      <c r="AK39" s="65"/>
      <c r="AL39" s="66"/>
      <c r="AM39" s="67"/>
      <c r="AN39" s="68"/>
      <c r="AO39" s="69"/>
      <c r="AP39" s="70"/>
      <c r="AQ39" s="71"/>
      <c r="AR39" s="64"/>
      <c r="AS39" s="65"/>
      <c r="AT39" s="66"/>
      <c r="AU39" s="67"/>
      <c r="AV39" s="68"/>
      <c r="AW39" s="69"/>
      <c r="AX39" s="70"/>
      <c r="AY39" s="71"/>
      <c r="AZ39" s="64"/>
      <c r="BA39" s="65"/>
      <c r="BB39" s="66"/>
      <c r="BC39" s="67"/>
      <c r="BD39" s="68"/>
      <c r="BE39" s="69"/>
      <c r="BF39" s="70"/>
      <c r="BG39" s="71"/>
    </row>
    <row r="40" spans="1:59" x14ac:dyDescent="0.3">
      <c r="A40" s="128">
        <v>38</v>
      </c>
      <c r="B40" s="63"/>
      <c r="C40" s="63"/>
      <c r="D40" s="64"/>
      <c r="E40" s="65"/>
      <c r="F40" s="66"/>
      <c r="G40" s="67"/>
      <c r="H40" s="68"/>
      <c r="I40" s="69"/>
      <c r="J40" s="70"/>
      <c r="K40" s="71"/>
      <c r="L40" s="64"/>
      <c r="M40" s="65"/>
      <c r="N40" s="66"/>
      <c r="O40" s="67"/>
      <c r="P40" s="68"/>
      <c r="Q40" s="69"/>
      <c r="R40" s="70"/>
      <c r="S40" s="71"/>
      <c r="T40" s="64"/>
      <c r="U40" s="65"/>
      <c r="V40" s="66"/>
      <c r="W40" s="67"/>
      <c r="X40" s="68"/>
      <c r="Y40" s="69"/>
      <c r="Z40" s="70"/>
      <c r="AA40" s="71"/>
      <c r="AB40" s="64"/>
      <c r="AC40" s="65"/>
      <c r="AD40" s="66"/>
      <c r="AE40" s="67"/>
      <c r="AF40" s="68"/>
      <c r="AG40" s="69"/>
      <c r="AH40" s="70"/>
      <c r="AI40" s="71"/>
      <c r="AJ40" s="64"/>
      <c r="AK40" s="65"/>
      <c r="AL40" s="66"/>
      <c r="AM40" s="67"/>
      <c r="AN40" s="68"/>
      <c r="AO40" s="69"/>
      <c r="AP40" s="70"/>
      <c r="AQ40" s="71"/>
      <c r="AR40" s="64"/>
      <c r="AS40" s="65"/>
      <c r="AT40" s="66"/>
      <c r="AU40" s="67"/>
      <c r="AV40" s="68"/>
      <c r="AW40" s="69"/>
      <c r="AX40" s="70"/>
      <c r="AY40" s="71"/>
      <c r="AZ40" s="64"/>
      <c r="BA40" s="65"/>
      <c r="BB40" s="66"/>
      <c r="BC40" s="67"/>
      <c r="BD40" s="68"/>
      <c r="BE40" s="69"/>
      <c r="BF40" s="70"/>
      <c r="BG40" s="71"/>
    </row>
    <row r="41" spans="1:59" x14ac:dyDescent="0.3">
      <c r="A41" s="128">
        <v>39</v>
      </c>
      <c r="B41" s="63"/>
      <c r="C41" s="63"/>
      <c r="D41" s="64"/>
      <c r="E41" s="65"/>
      <c r="F41" s="66"/>
      <c r="G41" s="67"/>
      <c r="H41" s="68"/>
      <c r="I41" s="69"/>
      <c r="J41" s="70"/>
      <c r="K41" s="71"/>
      <c r="L41" s="64"/>
      <c r="M41" s="65"/>
      <c r="N41" s="66"/>
      <c r="O41" s="67"/>
      <c r="P41" s="68"/>
      <c r="Q41" s="69"/>
      <c r="R41" s="70"/>
      <c r="S41" s="71"/>
      <c r="T41" s="64"/>
      <c r="U41" s="65"/>
      <c r="V41" s="66"/>
      <c r="W41" s="67"/>
      <c r="X41" s="68"/>
      <c r="Y41" s="69"/>
      <c r="Z41" s="70"/>
      <c r="AA41" s="71"/>
      <c r="AB41" s="64"/>
      <c r="AC41" s="65"/>
      <c r="AD41" s="66"/>
      <c r="AE41" s="67"/>
      <c r="AF41" s="68"/>
      <c r="AG41" s="69"/>
      <c r="AH41" s="70"/>
      <c r="AI41" s="71"/>
      <c r="AJ41" s="64"/>
      <c r="AK41" s="65"/>
      <c r="AL41" s="66"/>
      <c r="AM41" s="67"/>
      <c r="AN41" s="68"/>
      <c r="AO41" s="69"/>
      <c r="AP41" s="70"/>
      <c r="AQ41" s="71"/>
      <c r="AR41" s="64"/>
      <c r="AS41" s="65"/>
      <c r="AT41" s="66"/>
      <c r="AU41" s="67"/>
      <c r="AV41" s="68"/>
      <c r="AW41" s="69"/>
      <c r="AX41" s="70"/>
      <c r="AY41" s="71"/>
      <c r="AZ41" s="64"/>
      <c r="BA41" s="65"/>
      <c r="BB41" s="66"/>
      <c r="BC41" s="67"/>
      <c r="BD41" s="68"/>
      <c r="BE41" s="69"/>
      <c r="BF41" s="70"/>
      <c r="BG41" s="71"/>
    </row>
    <row r="42" spans="1:59" x14ac:dyDescent="0.3">
      <c r="A42" s="128">
        <v>40</v>
      </c>
      <c r="B42" s="63"/>
      <c r="C42" s="63"/>
      <c r="D42" s="64"/>
      <c r="E42" s="65"/>
      <c r="F42" s="66"/>
      <c r="G42" s="67"/>
      <c r="H42" s="68"/>
      <c r="I42" s="69"/>
      <c r="J42" s="70"/>
      <c r="K42" s="71"/>
      <c r="L42" s="64"/>
      <c r="M42" s="65"/>
      <c r="N42" s="66"/>
      <c r="O42" s="67"/>
      <c r="P42" s="68"/>
      <c r="Q42" s="69"/>
      <c r="R42" s="70"/>
      <c r="S42" s="71"/>
      <c r="T42" s="64"/>
      <c r="U42" s="65"/>
      <c r="V42" s="66"/>
      <c r="W42" s="67"/>
      <c r="X42" s="68"/>
      <c r="Y42" s="69"/>
      <c r="Z42" s="70"/>
      <c r="AA42" s="71"/>
      <c r="AB42" s="64"/>
      <c r="AC42" s="65"/>
      <c r="AD42" s="66"/>
      <c r="AE42" s="67"/>
      <c r="AF42" s="68"/>
      <c r="AG42" s="69"/>
      <c r="AH42" s="70"/>
      <c r="AI42" s="71"/>
      <c r="AJ42" s="64"/>
      <c r="AK42" s="65"/>
      <c r="AL42" s="66"/>
      <c r="AM42" s="67"/>
      <c r="AN42" s="68"/>
      <c r="AO42" s="69"/>
      <c r="AP42" s="70"/>
      <c r="AQ42" s="71"/>
      <c r="AR42" s="64"/>
      <c r="AS42" s="65"/>
      <c r="AT42" s="66"/>
      <c r="AU42" s="67"/>
      <c r="AV42" s="68"/>
      <c r="AW42" s="69"/>
      <c r="AX42" s="70"/>
      <c r="AY42" s="71"/>
      <c r="AZ42" s="64"/>
      <c r="BA42" s="65"/>
      <c r="BB42" s="66"/>
      <c r="BC42" s="67"/>
      <c r="BD42" s="68"/>
      <c r="BE42" s="69"/>
      <c r="BF42" s="70"/>
      <c r="BG42" s="71"/>
    </row>
    <row r="43" spans="1:59" x14ac:dyDescent="0.3">
      <c r="A43" s="128">
        <v>41</v>
      </c>
      <c r="B43" s="63"/>
      <c r="C43" s="63"/>
      <c r="D43" s="64"/>
      <c r="E43" s="65"/>
      <c r="F43" s="66"/>
      <c r="G43" s="67"/>
      <c r="H43" s="68"/>
      <c r="I43" s="69"/>
      <c r="J43" s="70"/>
      <c r="K43" s="71"/>
      <c r="L43" s="64"/>
      <c r="M43" s="65"/>
      <c r="N43" s="66"/>
      <c r="O43" s="67"/>
      <c r="P43" s="68"/>
      <c r="Q43" s="69"/>
      <c r="R43" s="70"/>
      <c r="S43" s="71"/>
      <c r="T43" s="64"/>
      <c r="U43" s="65"/>
      <c r="V43" s="66"/>
      <c r="W43" s="67"/>
      <c r="X43" s="68"/>
      <c r="Y43" s="69"/>
      <c r="Z43" s="70"/>
      <c r="AA43" s="71"/>
      <c r="AB43" s="64"/>
      <c r="AC43" s="65"/>
      <c r="AD43" s="66"/>
      <c r="AE43" s="67"/>
      <c r="AF43" s="68"/>
      <c r="AG43" s="69"/>
      <c r="AH43" s="70"/>
      <c r="AI43" s="71"/>
      <c r="AJ43" s="64"/>
      <c r="AK43" s="65"/>
      <c r="AL43" s="66"/>
      <c r="AM43" s="67"/>
      <c r="AN43" s="68"/>
      <c r="AO43" s="69"/>
      <c r="AP43" s="70"/>
      <c r="AQ43" s="71"/>
      <c r="AR43" s="64"/>
      <c r="AS43" s="65"/>
      <c r="AT43" s="66"/>
      <c r="AU43" s="67"/>
      <c r="AV43" s="68"/>
      <c r="AW43" s="69"/>
      <c r="AX43" s="70"/>
      <c r="AY43" s="71"/>
      <c r="AZ43" s="64"/>
      <c r="BA43" s="65"/>
      <c r="BB43" s="66"/>
      <c r="BC43" s="67"/>
      <c r="BD43" s="68"/>
      <c r="BE43" s="69"/>
      <c r="BF43" s="70"/>
      <c r="BG43" s="71"/>
    </row>
    <row r="44" spans="1:59" x14ac:dyDescent="0.3">
      <c r="A44" s="128">
        <v>42</v>
      </c>
      <c r="B44" s="63"/>
      <c r="C44" s="63"/>
      <c r="D44" s="64"/>
      <c r="E44" s="65"/>
      <c r="F44" s="66"/>
      <c r="G44" s="67"/>
      <c r="H44" s="68"/>
      <c r="I44" s="69"/>
      <c r="J44" s="70"/>
      <c r="K44" s="71"/>
      <c r="L44" s="64"/>
      <c r="M44" s="65"/>
      <c r="N44" s="66"/>
      <c r="O44" s="67"/>
      <c r="P44" s="68"/>
      <c r="Q44" s="69"/>
      <c r="R44" s="70"/>
      <c r="S44" s="71"/>
      <c r="T44" s="64"/>
      <c r="U44" s="65"/>
      <c r="V44" s="66"/>
      <c r="W44" s="67"/>
      <c r="X44" s="68"/>
      <c r="Y44" s="69"/>
      <c r="Z44" s="70"/>
      <c r="AA44" s="71"/>
      <c r="AB44" s="64"/>
      <c r="AC44" s="65"/>
      <c r="AD44" s="66"/>
      <c r="AE44" s="67"/>
      <c r="AF44" s="68"/>
      <c r="AG44" s="69"/>
      <c r="AH44" s="70"/>
      <c r="AI44" s="71"/>
      <c r="AJ44" s="64"/>
      <c r="AK44" s="65"/>
      <c r="AL44" s="66"/>
      <c r="AM44" s="67"/>
      <c r="AN44" s="68"/>
      <c r="AO44" s="69"/>
      <c r="AP44" s="70"/>
      <c r="AQ44" s="71"/>
      <c r="AR44" s="64"/>
      <c r="AS44" s="65"/>
      <c r="AT44" s="66"/>
      <c r="AU44" s="67"/>
      <c r="AV44" s="68"/>
      <c r="AW44" s="69"/>
      <c r="AX44" s="70"/>
      <c r="AY44" s="71"/>
      <c r="AZ44" s="64"/>
      <c r="BA44" s="65"/>
      <c r="BB44" s="66"/>
      <c r="BC44" s="67"/>
      <c r="BD44" s="68"/>
      <c r="BE44" s="69"/>
      <c r="BF44" s="70"/>
      <c r="BG44" s="71"/>
    </row>
    <row r="45" spans="1:59" x14ac:dyDescent="0.3">
      <c r="A45" s="128">
        <v>43</v>
      </c>
      <c r="B45" s="63"/>
      <c r="C45" s="63"/>
      <c r="D45" s="64"/>
      <c r="E45" s="65"/>
      <c r="F45" s="66"/>
      <c r="G45" s="67"/>
      <c r="H45" s="68"/>
      <c r="I45" s="69"/>
      <c r="J45" s="70"/>
      <c r="K45" s="71"/>
      <c r="L45" s="64"/>
      <c r="M45" s="65"/>
      <c r="N45" s="66"/>
      <c r="O45" s="67"/>
      <c r="P45" s="68"/>
      <c r="Q45" s="69"/>
      <c r="R45" s="70"/>
      <c r="S45" s="71"/>
      <c r="T45" s="64"/>
      <c r="U45" s="65"/>
      <c r="V45" s="66"/>
      <c r="W45" s="67"/>
      <c r="X45" s="68"/>
      <c r="Y45" s="69"/>
      <c r="Z45" s="70"/>
      <c r="AA45" s="71"/>
      <c r="AB45" s="64"/>
      <c r="AC45" s="65"/>
      <c r="AD45" s="66"/>
      <c r="AE45" s="67"/>
      <c r="AF45" s="68"/>
      <c r="AG45" s="69"/>
      <c r="AH45" s="70"/>
      <c r="AI45" s="71"/>
      <c r="AJ45" s="64"/>
      <c r="AK45" s="65"/>
      <c r="AL45" s="66"/>
      <c r="AM45" s="67"/>
      <c r="AN45" s="68"/>
      <c r="AO45" s="69"/>
      <c r="AP45" s="70"/>
      <c r="AQ45" s="71"/>
      <c r="AR45" s="64"/>
      <c r="AS45" s="65"/>
      <c r="AT45" s="66"/>
      <c r="AU45" s="67"/>
      <c r="AV45" s="68"/>
      <c r="AW45" s="69"/>
      <c r="AX45" s="70"/>
      <c r="AY45" s="71"/>
      <c r="AZ45" s="64"/>
      <c r="BA45" s="65"/>
      <c r="BB45" s="66"/>
      <c r="BC45" s="67"/>
      <c r="BD45" s="68"/>
      <c r="BE45" s="69"/>
      <c r="BF45" s="70"/>
      <c r="BG45" s="71"/>
    </row>
    <row r="46" spans="1:59" x14ac:dyDescent="0.3">
      <c r="A46" s="128">
        <v>44</v>
      </c>
      <c r="B46" s="63"/>
      <c r="C46" s="63"/>
      <c r="D46" s="64"/>
      <c r="E46" s="65"/>
      <c r="F46" s="66"/>
      <c r="G46" s="67"/>
      <c r="H46" s="68"/>
      <c r="I46" s="69"/>
      <c r="J46" s="70"/>
      <c r="K46" s="71"/>
      <c r="L46" s="64"/>
      <c r="M46" s="65"/>
      <c r="N46" s="66"/>
      <c r="O46" s="67"/>
      <c r="P46" s="68"/>
      <c r="Q46" s="69"/>
      <c r="R46" s="70"/>
      <c r="S46" s="71"/>
      <c r="T46" s="64"/>
      <c r="U46" s="65"/>
      <c r="V46" s="66"/>
      <c r="W46" s="67"/>
      <c r="X46" s="68"/>
      <c r="Y46" s="69"/>
      <c r="Z46" s="70"/>
      <c r="AA46" s="71"/>
      <c r="AB46" s="64"/>
      <c r="AC46" s="65"/>
      <c r="AD46" s="66"/>
      <c r="AE46" s="67"/>
      <c r="AF46" s="68"/>
      <c r="AG46" s="69"/>
      <c r="AH46" s="70"/>
      <c r="AI46" s="71"/>
      <c r="AJ46" s="64"/>
      <c r="AK46" s="65"/>
      <c r="AL46" s="66"/>
      <c r="AM46" s="67"/>
      <c r="AN46" s="68"/>
      <c r="AO46" s="69"/>
      <c r="AP46" s="70"/>
      <c r="AQ46" s="71"/>
      <c r="AR46" s="64"/>
      <c r="AS46" s="65"/>
      <c r="AT46" s="66"/>
      <c r="AU46" s="67"/>
      <c r="AV46" s="68"/>
      <c r="AW46" s="69"/>
      <c r="AX46" s="70"/>
      <c r="AY46" s="71"/>
      <c r="AZ46" s="64"/>
      <c r="BA46" s="65"/>
      <c r="BB46" s="66"/>
      <c r="BC46" s="67"/>
      <c r="BD46" s="68"/>
      <c r="BE46" s="69"/>
      <c r="BF46" s="70"/>
      <c r="BG46" s="71"/>
    </row>
    <row r="47" spans="1:59" x14ac:dyDescent="0.3">
      <c r="A47" s="128">
        <v>45</v>
      </c>
      <c r="B47" s="63"/>
      <c r="C47" s="63"/>
      <c r="D47" s="64"/>
      <c r="E47" s="65"/>
      <c r="F47" s="66"/>
      <c r="G47" s="67"/>
      <c r="H47" s="68"/>
      <c r="I47" s="69"/>
      <c r="J47" s="70"/>
      <c r="K47" s="71"/>
      <c r="L47" s="64"/>
      <c r="M47" s="65"/>
      <c r="N47" s="66"/>
      <c r="O47" s="67"/>
      <c r="P47" s="68"/>
      <c r="Q47" s="69"/>
      <c r="R47" s="70"/>
      <c r="S47" s="71"/>
      <c r="T47" s="64"/>
      <c r="U47" s="65"/>
      <c r="V47" s="66"/>
      <c r="W47" s="67"/>
      <c r="X47" s="68"/>
      <c r="Y47" s="69"/>
      <c r="Z47" s="70"/>
      <c r="AA47" s="71"/>
      <c r="AB47" s="64"/>
      <c r="AC47" s="65"/>
      <c r="AD47" s="66"/>
      <c r="AE47" s="67"/>
      <c r="AF47" s="68"/>
      <c r="AG47" s="69"/>
      <c r="AH47" s="70"/>
      <c r="AI47" s="71"/>
      <c r="AJ47" s="64"/>
      <c r="AK47" s="65"/>
      <c r="AL47" s="66"/>
      <c r="AM47" s="67"/>
      <c r="AN47" s="68"/>
      <c r="AO47" s="69"/>
      <c r="AP47" s="70"/>
      <c r="AQ47" s="71"/>
      <c r="AR47" s="64"/>
      <c r="AS47" s="65"/>
      <c r="AT47" s="66"/>
      <c r="AU47" s="67"/>
      <c r="AV47" s="68"/>
      <c r="AW47" s="69"/>
      <c r="AX47" s="70"/>
      <c r="AY47" s="71"/>
      <c r="AZ47" s="64"/>
      <c r="BA47" s="65"/>
      <c r="BB47" s="66"/>
      <c r="BC47" s="67"/>
      <c r="BD47" s="68"/>
      <c r="BE47" s="69"/>
      <c r="BF47" s="70"/>
      <c r="BG47" s="71"/>
    </row>
    <row r="48" spans="1:59" x14ac:dyDescent="0.3">
      <c r="A48" s="128">
        <v>46</v>
      </c>
      <c r="B48" s="63"/>
      <c r="C48" s="63"/>
      <c r="D48" s="64"/>
      <c r="E48" s="65"/>
      <c r="F48" s="66"/>
      <c r="G48" s="67"/>
      <c r="H48" s="68"/>
      <c r="I48" s="69"/>
      <c r="J48" s="70"/>
      <c r="K48" s="71"/>
      <c r="L48" s="64"/>
      <c r="M48" s="65"/>
      <c r="N48" s="66"/>
      <c r="O48" s="67"/>
      <c r="P48" s="68"/>
      <c r="Q48" s="69"/>
      <c r="R48" s="70"/>
      <c r="S48" s="71"/>
      <c r="T48" s="64"/>
      <c r="U48" s="65"/>
      <c r="V48" s="66"/>
      <c r="W48" s="67"/>
      <c r="X48" s="68"/>
      <c r="Y48" s="69"/>
      <c r="Z48" s="70"/>
      <c r="AA48" s="71"/>
      <c r="AB48" s="64"/>
      <c r="AC48" s="65"/>
      <c r="AD48" s="66"/>
      <c r="AE48" s="67"/>
      <c r="AF48" s="68"/>
      <c r="AG48" s="69"/>
      <c r="AH48" s="70"/>
      <c r="AI48" s="71"/>
      <c r="AJ48" s="64"/>
      <c r="AK48" s="65"/>
      <c r="AL48" s="66"/>
      <c r="AM48" s="67"/>
      <c r="AN48" s="68"/>
      <c r="AO48" s="69"/>
      <c r="AP48" s="70"/>
      <c r="AQ48" s="71"/>
      <c r="AR48" s="64"/>
      <c r="AS48" s="65"/>
      <c r="AT48" s="66"/>
      <c r="AU48" s="67"/>
      <c r="AV48" s="68"/>
      <c r="AW48" s="69"/>
      <c r="AX48" s="70"/>
      <c r="AY48" s="71"/>
      <c r="AZ48" s="64"/>
      <c r="BA48" s="65"/>
      <c r="BB48" s="66"/>
      <c r="BC48" s="67"/>
      <c r="BD48" s="68"/>
      <c r="BE48" s="69"/>
      <c r="BF48" s="70"/>
      <c r="BG48" s="71"/>
    </row>
    <row r="49" spans="1:59" x14ac:dyDescent="0.3">
      <c r="A49" s="128">
        <v>47</v>
      </c>
      <c r="B49" s="63"/>
      <c r="C49" s="63"/>
      <c r="D49" s="64"/>
      <c r="E49" s="65"/>
      <c r="F49" s="66"/>
      <c r="G49" s="67"/>
      <c r="H49" s="68"/>
      <c r="I49" s="69"/>
      <c r="J49" s="70"/>
      <c r="K49" s="71"/>
      <c r="L49" s="64"/>
      <c r="M49" s="65"/>
      <c r="N49" s="66"/>
      <c r="O49" s="67"/>
      <c r="P49" s="68"/>
      <c r="Q49" s="69"/>
      <c r="R49" s="70"/>
      <c r="S49" s="71"/>
      <c r="T49" s="64"/>
      <c r="U49" s="65"/>
      <c r="V49" s="66"/>
      <c r="W49" s="67"/>
      <c r="X49" s="68"/>
      <c r="Y49" s="69"/>
      <c r="Z49" s="70"/>
      <c r="AA49" s="71"/>
      <c r="AB49" s="64"/>
      <c r="AC49" s="65"/>
      <c r="AD49" s="66"/>
      <c r="AE49" s="67"/>
      <c r="AF49" s="68"/>
      <c r="AG49" s="69"/>
      <c r="AH49" s="70"/>
      <c r="AI49" s="71"/>
      <c r="AJ49" s="64"/>
      <c r="AK49" s="65"/>
      <c r="AL49" s="66"/>
      <c r="AM49" s="67"/>
      <c r="AN49" s="68"/>
      <c r="AO49" s="69"/>
      <c r="AP49" s="70"/>
      <c r="AQ49" s="71"/>
      <c r="AR49" s="64"/>
      <c r="AS49" s="65"/>
      <c r="AT49" s="66"/>
      <c r="AU49" s="67"/>
      <c r="AV49" s="68"/>
      <c r="AW49" s="69"/>
      <c r="AX49" s="70"/>
      <c r="AY49" s="71"/>
      <c r="AZ49" s="64"/>
      <c r="BA49" s="65"/>
      <c r="BB49" s="66"/>
      <c r="BC49" s="67"/>
      <c r="BD49" s="68"/>
      <c r="BE49" s="69"/>
      <c r="BF49" s="70"/>
      <c r="BG49" s="71"/>
    </row>
    <row r="50" spans="1:59" x14ac:dyDescent="0.3">
      <c r="A50" s="128">
        <v>48</v>
      </c>
      <c r="B50" s="63"/>
      <c r="C50" s="63"/>
      <c r="D50" s="64"/>
      <c r="E50" s="65"/>
      <c r="F50" s="66"/>
      <c r="G50" s="67"/>
      <c r="H50" s="68"/>
      <c r="I50" s="69"/>
      <c r="J50" s="70"/>
      <c r="K50" s="71"/>
      <c r="L50" s="64"/>
      <c r="M50" s="65"/>
      <c r="N50" s="66"/>
      <c r="O50" s="67"/>
      <c r="P50" s="68"/>
      <c r="Q50" s="69"/>
      <c r="R50" s="70"/>
      <c r="S50" s="71"/>
      <c r="T50" s="64"/>
      <c r="U50" s="65"/>
      <c r="V50" s="66"/>
      <c r="W50" s="67"/>
      <c r="X50" s="68"/>
      <c r="Y50" s="69"/>
      <c r="Z50" s="70"/>
      <c r="AA50" s="71"/>
      <c r="AB50" s="64"/>
      <c r="AC50" s="65"/>
      <c r="AD50" s="66"/>
      <c r="AE50" s="67"/>
      <c r="AF50" s="68"/>
      <c r="AG50" s="69"/>
      <c r="AH50" s="70"/>
      <c r="AI50" s="71"/>
      <c r="AJ50" s="64"/>
      <c r="AK50" s="65"/>
      <c r="AL50" s="66"/>
      <c r="AM50" s="67"/>
      <c r="AN50" s="68"/>
      <c r="AO50" s="69"/>
      <c r="AP50" s="70"/>
      <c r="AQ50" s="71"/>
      <c r="AR50" s="64"/>
      <c r="AS50" s="65"/>
      <c r="AT50" s="66"/>
      <c r="AU50" s="67"/>
      <c r="AV50" s="68"/>
      <c r="AW50" s="69"/>
      <c r="AX50" s="70"/>
      <c r="AY50" s="71"/>
      <c r="AZ50" s="64"/>
      <c r="BA50" s="65"/>
      <c r="BB50" s="66"/>
      <c r="BC50" s="67"/>
      <c r="BD50" s="68"/>
      <c r="BE50" s="69"/>
      <c r="BF50" s="70"/>
      <c r="BG50" s="71"/>
    </row>
    <row r="51" spans="1:59" x14ac:dyDescent="0.3">
      <c r="A51" s="128">
        <v>49</v>
      </c>
      <c r="B51" s="63"/>
      <c r="C51" s="63"/>
      <c r="D51" s="64"/>
      <c r="E51" s="65"/>
      <c r="F51" s="66"/>
      <c r="G51" s="67"/>
      <c r="H51" s="68"/>
      <c r="I51" s="69"/>
      <c r="J51" s="70"/>
      <c r="K51" s="71"/>
      <c r="L51" s="64"/>
      <c r="M51" s="65"/>
      <c r="N51" s="66"/>
      <c r="O51" s="67"/>
      <c r="P51" s="68"/>
      <c r="Q51" s="69"/>
      <c r="R51" s="70"/>
      <c r="S51" s="71"/>
      <c r="T51" s="64"/>
      <c r="U51" s="65"/>
      <c r="V51" s="66"/>
      <c r="W51" s="67"/>
      <c r="X51" s="68"/>
      <c r="Y51" s="69"/>
      <c r="Z51" s="70"/>
      <c r="AA51" s="71"/>
      <c r="AB51" s="64"/>
      <c r="AC51" s="65"/>
      <c r="AD51" s="66"/>
      <c r="AE51" s="67"/>
      <c r="AF51" s="68"/>
      <c r="AG51" s="69"/>
      <c r="AH51" s="70"/>
      <c r="AI51" s="71"/>
      <c r="AJ51" s="64"/>
      <c r="AK51" s="65"/>
      <c r="AL51" s="66"/>
      <c r="AM51" s="67"/>
      <c r="AN51" s="68"/>
      <c r="AO51" s="69"/>
      <c r="AP51" s="70"/>
      <c r="AQ51" s="71"/>
      <c r="AR51" s="64"/>
      <c r="AS51" s="65"/>
      <c r="AT51" s="66"/>
      <c r="AU51" s="67"/>
      <c r="AV51" s="68"/>
      <c r="AW51" s="69"/>
      <c r="AX51" s="70"/>
      <c r="AY51" s="71"/>
      <c r="AZ51" s="64"/>
      <c r="BA51" s="65"/>
      <c r="BB51" s="66"/>
      <c r="BC51" s="67"/>
      <c r="BD51" s="68"/>
      <c r="BE51" s="69"/>
      <c r="BF51" s="70"/>
      <c r="BG51" s="71"/>
    </row>
    <row r="52" spans="1:59" x14ac:dyDescent="0.3">
      <c r="A52" s="128">
        <v>50</v>
      </c>
      <c r="B52" s="63"/>
      <c r="C52" s="63"/>
      <c r="D52" s="64"/>
      <c r="E52" s="65"/>
      <c r="F52" s="66"/>
      <c r="G52" s="67"/>
      <c r="H52" s="68"/>
      <c r="I52" s="69"/>
      <c r="J52" s="70"/>
      <c r="K52" s="71"/>
      <c r="L52" s="64"/>
      <c r="M52" s="65"/>
      <c r="N52" s="66"/>
      <c r="O52" s="67"/>
      <c r="P52" s="68"/>
      <c r="Q52" s="69"/>
      <c r="R52" s="70"/>
      <c r="S52" s="71"/>
      <c r="T52" s="64"/>
      <c r="U52" s="65"/>
      <c r="V52" s="66"/>
      <c r="W52" s="67"/>
      <c r="X52" s="68"/>
      <c r="Y52" s="69"/>
      <c r="Z52" s="70"/>
      <c r="AA52" s="71"/>
      <c r="AB52" s="64"/>
      <c r="AC52" s="65"/>
      <c r="AD52" s="66"/>
      <c r="AE52" s="67"/>
      <c r="AF52" s="68"/>
      <c r="AG52" s="69"/>
      <c r="AH52" s="70"/>
      <c r="AI52" s="71"/>
      <c r="AJ52" s="64"/>
      <c r="AK52" s="65"/>
      <c r="AL52" s="66"/>
      <c r="AM52" s="67"/>
      <c r="AN52" s="68"/>
      <c r="AO52" s="69"/>
      <c r="AP52" s="70"/>
      <c r="AQ52" s="71"/>
      <c r="AR52" s="64"/>
      <c r="AS52" s="65"/>
      <c r="AT52" s="66"/>
      <c r="AU52" s="67"/>
      <c r="AV52" s="68"/>
      <c r="AW52" s="69"/>
      <c r="AX52" s="70"/>
      <c r="AY52" s="71"/>
      <c r="AZ52" s="64"/>
      <c r="BA52" s="65"/>
      <c r="BB52" s="66"/>
      <c r="BC52" s="67"/>
      <c r="BD52" s="68"/>
      <c r="BE52" s="69"/>
      <c r="BF52" s="70"/>
      <c r="BG52" s="71"/>
    </row>
    <row r="53" spans="1:59" x14ac:dyDescent="0.3">
      <c r="A53" s="128">
        <v>51</v>
      </c>
      <c r="B53" s="63"/>
      <c r="C53" s="63"/>
      <c r="D53" s="64"/>
      <c r="E53" s="65"/>
      <c r="F53" s="66"/>
      <c r="G53" s="67"/>
      <c r="H53" s="68"/>
      <c r="I53" s="69"/>
      <c r="J53" s="70"/>
      <c r="K53" s="71"/>
      <c r="L53" s="64"/>
      <c r="M53" s="65"/>
      <c r="N53" s="66"/>
      <c r="O53" s="67"/>
      <c r="P53" s="68"/>
      <c r="Q53" s="69"/>
      <c r="R53" s="70"/>
      <c r="S53" s="71"/>
      <c r="T53" s="64"/>
      <c r="U53" s="65"/>
      <c r="V53" s="66"/>
      <c r="W53" s="67"/>
      <c r="X53" s="68"/>
      <c r="Y53" s="69"/>
      <c r="Z53" s="70"/>
      <c r="AA53" s="71"/>
      <c r="AB53" s="64"/>
      <c r="AC53" s="65"/>
      <c r="AD53" s="66"/>
      <c r="AE53" s="67"/>
      <c r="AF53" s="68"/>
      <c r="AG53" s="69"/>
      <c r="AH53" s="70"/>
      <c r="AI53" s="71"/>
      <c r="AJ53" s="64"/>
      <c r="AK53" s="65"/>
      <c r="AL53" s="66"/>
      <c r="AM53" s="67"/>
      <c r="AN53" s="68"/>
      <c r="AO53" s="69"/>
      <c r="AP53" s="70"/>
      <c r="AQ53" s="71"/>
      <c r="AR53" s="64"/>
      <c r="AS53" s="65"/>
      <c r="AT53" s="66"/>
      <c r="AU53" s="67"/>
      <c r="AV53" s="68"/>
      <c r="AW53" s="69"/>
      <c r="AX53" s="70"/>
      <c r="AY53" s="71"/>
      <c r="AZ53" s="64"/>
      <c r="BA53" s="65"/>
      <c r="BB53" s="66"/>
      <c r="BC53" s="67"/>
      <c r="BD53" s="68"/>
      <c r="BE53" s="69"/>
      <c r="BF53" s="70"/>
      <c r="BG53" s="71"/>
    </row>
    <row r="54" spans="1:59" x14ac:dyDescent="0.3">
      <c r="A54" s="128">
        <v>52</v>
      </c>
      <c r="B54" s="63"/>
      <c r="C54" s="63"/>
      <c r="D54" s="64"/>
      <c r="E54" s="65"/>
      <c r="F54" s="66"/>
      <c r="G54" s="67"/>
      <c r="H54" s="68"/>
      <c r="I54" s="69"/>
      <c r="J54" s="70"/>
      <c r="K54" s="71"/>
      <c r="L54" s="64"/>
      <c r="M54" s="65"/>
      <c r="N54" s="66"/>
      <c r="O54" s="67"/>
      <c r="P54" s="68"/>
      <c r="Q54" s="69"/>
      <c r="R54" s="70"/>
      <c r="S54" s="71"/>
      <c r="T54" s="64"/>
      <c r="U54" s="65"/>
      <c r="V54" s="66"/>
      <c r="W54" s="67"/>
      <c r="X54" s="68"/>
      <c r="Y54" s="69"/>
      <c r="Z54" s="70"/>
      <c r="AA54" s="71"/>
      <c r="AB54" s="64"/>
      <c r="AC54" s="65"/>
      <c r="AD54" s="66"/>
      <c r="AE54" s="67"/>
      <c r="AF54" s="68"/>
      <c r="AG54" s="69"/>
      <c r="AH54" s="70"/>
      <c r="AI54" s="71"/>
      <c r="AJ54" s="64"/>
      <c r="AK54" s="65"/>
      <c r="AL54" s="66"/>
      <c r="AM54" s="67"/>
      <c r="AN54" s="68"/>
      <c r="AO54" s="69"/>
      <c r="AP54" s="70"/>
      <c r="AQ54" s="71"/>
      <c r="AR54" s="64"/>
      <c r="AS54" s="65"/>
      <c r="AT54" s="66"/>
      <c r="AU54" s="67"/>
      <c r="AV54" s="68"/>
      <c r="AW54" s="69"/>
      <c r="AX54" s="70"/>
      <c r="AY54" s="71"/>
      <c r="AZ54" s="64"/>
      <c r="BA54" s="65"/>
      <c r="BB54" s="66"/>
      <c r="BC54" s="67"/>
      <c r="BD54" s="68"/>
      <c r="BE54" s="69"/>
      <c r="BF54" s="70"/>
      <c r="BG54" s="71"/>
    </row>
    <row r="55" spans="1:59" x14ac:dyDescent="0.3">
      <c r="A55" s="128">
        <v>53</v>
      </c>
      <c r="B55" s="63"/>
      <c r="C55" s="63"/>
      <c r="D55" s="64"/>
      <c r="E55" s="65"/>
      <c r="F55" s="66"/>
      <c r="G55" s="67"/>
      <c r="H55" s="68"/>
      <c r="I55" s="69"/>
      <c r="J55" s="70"/>
      <c r="K55" s="71"/>
      <c r="L55" s="64"/>
      <c r="M55" s="65"/>
      <c r="N55" s="66"/>
      <c r="O55" s="67"/>
      <c r="P55" s="68"/>
      <c r="Q55" s="69"/>
      <c r="R55" s="70"/>
      <c r="S55" s="71"/>
      <c r="T55" s="64"/>
      <c r="U55" s="65"/>
      <c r="V55" s="66"/>
      <c r="W55" s="67"/>
      <c r="X55" s="68"/>
      <c r="Y55" s="69"/>
      <c r="Z55" s="70"/>
      <c r="AA55" s="71"/>
      <c r="AB55" s="64"/>
      <c r="AC55" s="65"/>
      <c r="AD55" s="66"/>
      <c r="AE55" s="67"/>
      <c r="AF55" s="68"/>
      <c r="AG55" s="69"/>
      <c r="AH55" s="70"/>
      <c r="AI55" s="71"/>
      <c r="AJ55" s="64"/>
      <c r="AK55" s="65"/>
      <c r="AL55" s="66"/>
      <c r="AM55" s="67"/>
      <c r="AN55" s="68"/>
      <c r="AO55" s="69"/>
      <c r="AP55" s="70"/>
      <c r="AQ55" s="71"/>
      <c r="AR55" s="64"/>
      <c r="AS55" s="65"/>
      <c r="AT55" s="66"/>
      <c r="AU55" s="67"/>
      <c r="AV55" s="68"/>
      <c r="AW55" s="69"/>
      <c r="AX55" s="70"/>
      <c r="AY55" s="71"/>
      <c r="AZ55" s="64"/>
      <c r="BA55" s="65"/>
      <c r="BB55" s="66"/>
      <c r="BC55" s="67"/>
      <c r="BD55" s="68"/>
      <c r="BE55" s="69"/>
      <c r="BF55" s="70"/>
      <c r="BG55" s="71"/>
    </row>
    <row r="56" spans="1:59" x14ac:dyDescent="0.3">
      <c r="A56" s="128">
        <v>54</v>
      </c>
      <c r="B56" s="63"/>
      <c r="C56" s="63"/>
      <c r="D56" s="64"/>
      <c r="E56" s="65"/>
      <c r="F56" s="66"/>
      <c r="G56" s="67"/>
      <c r="H56" s="68"/>
      <c r="I56" s="69"/>
      <c r="J56" s="70"/>
      <c r="K56" s="71"/>
      <c r="L56" s="64"/>
      <c r="M56" s="65"/>
      <c r="N56" s="66"/>
      <c r="O56" s="67"/>
      <c r="P56" s="68"/>
      <c r="Q56" s="69"/>
      <c r="R56" s="70"/>
      <c r="S56" s="71"/>
      <c r="T56" s="64"/>
      <c r="U56" s="65"/>
      <c r="V56" s="66"/>
      <c r="W56" s="67"/>
      <c r="X56" s="68"/>
      <c r="Y56" s="69"/>
      <c r="Z56" s="70"/>
      <c r="AA56" s="71"/>
      <c r="AB56" s="64"/>
      <c r="AC56" s="65"/>
      <c r="AD56" s="66"/>
      <c r="AE56" s="67"/>
      <c r="AF56" s="68"/>
      <c r="AG56" s="69"/>
      <c r="AH56" s="70"/>
      <c r="AI56" s="71"/>
      <c r="AJ56" s="64"/>
      <c r="AK56" s="65"/>
      <c r="AL56" s="66"/>
      <c r="AM56" s="67"/>
      <c r="AN56" s="68"/>
      <c r="AO56" s="69"/>
      <c r="AP56" s="70"/>
      <c r="AQ56" s="71"/>
      <c r="AR56" s="64"/>
      <c r="AS56" s="65"/>
      <c r="AT56" s="66"/>
      <c r="AU56" s="67"/>
      <c r="AV56" s="68"/>
      <c r="AW56" s="69"/>
      <c r="AX56" s="70"/>
      <c r="AY56" s="71"/>
      <c r="AZ56" s="64"/>
      <c r="BA56" s="65"/>
      <c r="BB56" s="66"/>
      <c r="BC56" s="67"/>
      <c r="BD56" s="68"/>
      <c r="BE56" s="69"/>
      <c r="BF56" s="70"/>
      <c r="BG56" s="71"/>
    </row>
    <row r="57" spans="1:59" x14ac:dyDescent="0.3">
      <c r="A57" s="128">
        <v>55</v>
      </c>
      <c r="B57" s="63"/>
      <c r="C57" s="63"/>
      <c r="D57" s="64"/>
      <c r="E57" s="65"/>
      <c r="F57" s="66"/>
      <c r="G57" s="67"/>
      <c r="H57" s="68"/>
      <c r="I57" s="69"/>
      <c r="J57" s="70"/>
      <c r="K57" s="71"/>
      <c r="L57" s="64"/>
      <c r="M57" s="65"/>
      <c r="N57" s="66"/>
      <c r="O57" s="67"/>
      <c r="P57" s="68"/>
      <c r="Q57" s="69"/>
      <c r="R57" s="70"/>
      <c r="S57" s="71"/>
      <c r="T57" s="64"/>
      <c r="U57" s="65"/>
      <c r="V57" s="66"/>
      <c r="W57" s="67"/>
      <c r="X57" s="68"/>
      <c r="Y57" s="69"/>
      <c r="Z57" s="70"/>
      <c r="AA57" s="71"/>
      <c r="AB57" s="64"/>
      <c r="AC57" s="65"/>
      <c r="AD57" s="66"/>
      <c r="AE57" s="67"/>
      <c r="AF57" s="68"/>
      <c r="AG57" s="69"/>
      <c r="AH57" s="70"/>
      <c r="AI57" s="71"/>
      <c r="AJ57" s="64"/>
      <c r="AK57" s="65"/>
      <c r="AL57" s="66"/>
      <c r="AM57" s="67"/>
      <c r="AN57" s="68"/>
      <c r="AO57" s="69"/>
      <c r="AP57" s="70"/>
      <c r="AQ57" s="71"/>
      <c r="AR57" s="64"/>
      <c r="AS57" s="65"/>
      <c r="AT57" s="66"/>
      <c r="AU57" s="67"/>
      <c r="AV57" s="68"/>
      <c r="AW57" s="69"/>
      <c r="AX57" s="70"/>
      <c r="AY57" s="71"/>
      <c r="AZ57" s="64"/>
      <c r="BA57" s="65"/>
      <c r="BB57" s="66"/>
      <c r="BC57" s="67"/>
      <c r="BD57" s="68"/>
      <c r="BE57" s="69"/>
      <c r="BF57" s="70"/>
      <c r="BG57" s="71"/>
    </row>
    <row r="58" spans="1:59" x14ac:dyDescent="0.3">
      <c r="A58" s="128">
        <v>56</v>
      </c>
      <c r="B58" s="63"/>
      <c r="C58" s="63"/>
      <c r="D58" s="64"/>
      <c r="E58" s="65"/>
      <c r="F58" s="66"/>
      <c r="G58" s="67"/>
      <c r="H58" s="68"/>
      <c r="I58" s="69"/>
      <c r="J58" s="70"/>
      <c r="K58" s="71"/>
      <c r="L58" s="64"/>
      <c r="M58" s="65"/>
      <c r="N58" s="66"/>
      <c r="O58" s="67"/>
      <c r="P58" s="68"/>
      <c r="Q58" s="69"/>
      <c r="R58" s="70"/>
      <c r="S58" s="71"/>
      <c r="T58" s="64"/>
      <c r="U58" s="65"/>
      <c r="V58" s="66"/>
      <c r="W58" s="67"/>
      <c r="X58" s="68"/>
      <c r="Y58" s="69"/>
      <c r="Z58" s="70"/>
      <c r="AA58" s="71"/>
      <c r="AB58" s="64"/>
      <c r="AC58" s="65"/>
      <c r="AD58" s="66"/>
      <c r="AE58" s="67"/>
      <c r="AF58" s="68"/>
      <c r="AG58" s="69"/>
      <c r="AH58" s="70"/>
      <c r="AI58" s="71"/>
      <c r="AJ58" s="64"/>
      <c r="AK58" s="65"/>
      <c r="AL58" s="66"/>
      <c r="AM58" s="67"/>
      <c r="AN58" s="68"/>
      <c r="AO58" s="69"/>
      <c r="AP58" s="70"/>
      <c r="AQ58" s="71"/>
      <c r="AR58" s="64"/>
      <c r="AS58" s="65"/>
      <c r="AT58" s="66"/>
      <c r="AU58" s="67"/>
      <c r="AV58" s="68"/>
      <c r="AW58" s="69"/>
      <c r="AX58" s="70"/>
      <c r="AY58" s="71"/>
      <c r="AZ58" s="64"/>
      <c r="BA58" s="65"/>
      <c r="BB58" s="66"/>
      <c r="BC58" s="67"/>
      <c r="BD58" s="68"/>
      <c r="BE58" s="69"/>
      <c r="BF58" s="70"/>
      <c r="BG58" s="71"/>
    </row>
    <row r="59" spans="1:59" x14ac:dyDescent="0.3">
      <c r="A59" s="128">
        <v>57</v>
      </c>
      <c r="B59" s="63"/>
      <c r="C59" s="63"/>
      <c r="D59" s="64"/>
      <c r="E59" s="65"/>
      <c r="F59" s="66"/>
      <c r="G59" s="67"/>
      <c r="H59" s="68"/>
      <c r="I59" s="69"/>
      <c r="J59" s="70"/>
      <c r="K59" s="71"/>
      <c r="L59" s="64"/>
      <c r="M59" s="65"/>
      <c r="N59" s="66"/>
      <c r="O59" s="67"/>
      <c r="P59" s="68"/>
      <c r="Q59" s="69"/>
      <c r="R59" s="70"/>
      <c r="S59" s="71"/>
      <c r="T59" s="64"/>
      <c r="U59" s="65"/>
      <c r="V59" s="66"/>
      <c r="W59" s="67"/>
      <c r="X59" s="68"/>
      <c r="Y59" s="69"/>
      <c r="Z59" s="70"/>
      <c r="AA59" s="71"/>
      <c r="AB59" s="64"/>
      <c r="AC59" s="65"/>
      <c r="AD59" s="66"/>
      <c r="AE59" s="67"/>
      <c r="AF59" s="68"/>
      <c r="AG59" s="69"/>
      <c r="AH59" s="70"/>
      <c r="AI59" s="71"/>
      <c r="AJ59" s="64"/>
      <c r="AK59" s="65"/>
      <c r="AL59" s="66"/>
      <c r="AM59" s="67"/>
      <c r="AN59" s="68"/>
      <c r="AO59" s="69"/>
      <c r="AP59" s="70"/>
      <c r="AQ59" s="71"/>
      <c r="AR59" s="64"/>
      <c r="AS59" s="65"/>
      <c r="AT59" s="66"/>
      <c r="AU59" s="67"/>
      <c r="AV59" s="68"/>
      <c r="AW59" s="69"/>
      <c r="AX59" s="70"/>
      <c r="AY59" s="71"/>
      <c r="AZ59" s="64"/>
      <c r="BA59" s="65"/>
      <c r="BB59" s="66"/>
      <c r="BC59" s="67"/>
      <c r="BD59" s="68"/>
      <c r="BE59" s="69"/>
      <c r="BF59" s="70"/>
      <c r="BG59" s="71"/>
    </row>
    <row r="60" spans="1:59" x14ac:dyDescent="0.3">
      <c r="A60" s="128">
        <v>58</v>
      </c>
      <c r="B60" s="63"/>
      <c r="C60" s="63"/>
      <c r="D60" s="64"/>
      <c r="E60" s="65"/>
      <c r="F60" s="66"/>
      <c r="G60" s="67"/>
      <c r="H60" s="68"/>
      <c r="I60" s="69"/>
      <c r="J60" s="70"/>
      <c r="K60" s="71"/>
      <c r="L60" s="64"/>
      <c r="M60" s="65"/>
      <c r="N60" s="66"/>
      <c r="O60" s="67"/>
      <c r="P60" s="68"/>
      <c r="Q60" s="69"/>
      <c r="R60" s="70"/>
      <c r="S60" s="71"/>
      <c r="T60" s="64"/>
      <c r="U60" s="65"/>
      <c r="V60" s="66"/>
      <c r="W60" s="67"/>
      <c r="X60" s="68"/>
      <c r="Y60" s="69"/>
      <c r="Z60" s="70"/>
      <c r="AA60" s="71"/>
      <c r="AB60" s="64"/>
      <c r="AC60" s="65"/>
      <c r="AD60" s="66"/>
      <c r="AE60" s="67"/>
      <c r="AF60" s="68"/>
      <c r="AG60" s="69"/>
      <c r="AH60" s="70"/>
      <c r="AI60" s="71"/>
      <c r="AJ60" s="64"/>
      <c r="AK60" s="65"/>
      <c r="AL60" s="66"/>
      <c r="AM60" s="67"/>
      <c r="AN60" s="68"/>
      <c r="AO60" s="69"/>
      <c r="AP60" s="70"/>
      <c r="AQ60" s="71"/>
      <c r="AR60" s="64"/>
      <c r="AS60" s="65"/>
      <c r="AT60" s="66"/>
      <c r="AU60" s="67"/>
      <c r="AV60" s="68"/>
      <c r="AW60" s="69"/>
      <c r="AX60" s="70"/>
      <c r="AY60" s="71"/>
      <c r="AZ60" s="64"/>
      <c r="BA60" s="65"/>
      <c r="BB60" s="66"/>
      <c r="BC60" s="67"/>
      <c r="BD60" s="68"/>
      <c r="BE60" s="69"/>
      <c r="BF60" s="70"/>
      <c r="BG60" s="71"/>
    </row>
  </sheetData>
  <sheetProtection algorithmName="SHA-512" hashValue="bYG6OrrWj7v/p1JITIrfY8aVxtRUOp1V+liL0m4ajMOJaY4GakdTd3fKXeJySAdnwaOdIEjol68KCR3WATSC/w==" saltValue="pJr5OgfN9qrvkvcapR/byA==" spinCount="100000" sheet="1" objects="1" scenarios="1"/>
  <dataValidations count="1">
    <dataValidation type="whole" allowBlank="1" showInputMessage="1" showErrorMessage="1" sqref="D3:BG60">
      <formula1>-4</formula1>
      <formula2>4</formula2>
    </dataValidation>
  </dataValidations>
  <pageMargins left="0.31496062992125984" right="0.31496062992125984"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K60"/>
  <sheetViews>
    <sheetView zoomScaleNormal="100" workbookViewId="0">
      <pane ySplit="2" topLeftCell="A3" activePane="bottomLeft" state="frozen"/>
      <selection pane="bottomLeft" activeCell="J11" sqref="J11"/>
    </sheetView>
  </sheetViews>
  <sheetFormatPr defaultRowHeight="14.5" x14ac:dyDescent="0.35"/>
  <cols>
    <col min="1" max="1" width="7.1796875" customWidth="1"/>
    <col min="2" max="2" width="22.453125" customWidth="1"/>
    <col min="3" max="3" width="7.81640625" style="44" customWidth="1"/>
    <col min="4" max="4" width="12.81640625" style="2" customWidth="1"/>
    <col min="5" max="5" width="12.7265625" style="4" customWidth="1"/>
    <col min="6" max="6" width="12.26953125" style="6" customWidth="1"/>
    <col min="7" max="7" width="11.7265625" style="8" customWidth="1"/>
    <col min="8" max="8" width="11.453125" style="3" customWidth="1"/>
    <col min="9" max="9" width="11.81640625" style="9" customWidth="1"/>
    <col min="10" max="10" width="12.1796875" style="7" customWidth="1"/>
    <col min="11" max="11" width="12.54296875" style="5" customWidth="1"/>
  </cols>
  <sheetData>
    <row r="1" spans="1:11" s="19" customFormat="1" ht="59.25" customHeight="1" x14ac:dyDescent="0.35">
      <c r="A1" s="148" t="s">
        <v>0</v>
      </c>
      <c r="B1" s="148" t="s">
        <v>1</v>
      </c>
      <c r="C1" s="149" t="s">
        <v>86</v>
      </c>
      <c r="D1" s="11" t="s">
        <v>2</v>
      </c>
      <c r="E1" s="12" t="s">
        <v>3</v>
      </c>
      <c r="F1" s="13" t="s">
        <v>4</v>
      </c>
      <c r="G1" s="14" t="s">
        <v>5</v>
      </c>
      <c r="H1" s="15" t="s">
        <v>6</v>
      </c>
      <c r="I1" s="16" t="s">
        <v>7</v>
      </c>
      <c r="J1" s="17" t="s">
        <v>8</v>
      </c>
      <c r="K1" s="18" t="s">
        <v>9</v>
      </c>
    </row>
    <row r="2" spans="1:11" s="28" customFormat="1" ht="15.5" x14ac:dyDescent="0.35">
      <c r="A2" s="148"/>
      <c r="B2" s="148"/>
      <c r="C2" s="150"/>
      <c r="D2" s="20">
        <v>1</v>
      </c>
      <c r="E2" s="21">
        <v>2</v>
      </c>
      <c r="F2" s="22">
        <v>3</v>
      </c>
      <c r="G2" s="23">
        <v>4</v>
      </c>
      <c r="H2" s="24">
        <v>5</v>
      </c>
      <c r="I2" s="25">
        <v>6</v>
      </c>
      <c r="J2" s="26">
        <v>7</v>
      </c>
      <c r="K2" s="27">
        <v>8</v>
      </c>
    </row>
    <row r="3" spans="1:11" ht="15" x14ac:dyDescent="0.25">
      <c r="A3" s="10">
        <v>1</v>
      </c>
      <c r="B3" s="31" t="str">
        <f>IF('Данные из бланков'!B3="","",'Данные из бланков'!B3)</f>
        <v/>
      </c>
      <c r="C3" s="43" t="str">
        <f>IF('Данные из бланков'!C3="","",'Данные из бланков'!C3)</f>
        <v/>
      </c>
      <c r="D3" s="32" t="str">
        <f>IF($B3="","",SUMIFS('Данные из бланков'!$D3:$BG3,'Данные из бланков'!$D$1:$BG$1,D$2)-SUMIFS('Данные из бланков'!$D3:$BG3,'Данные из бланков'!$D$1:$BG$1,"-"&amp;D$2))</f>
        <v/>
      </c>
      <c r="E3" s="33" t="str">
        <f>IF($B3="","",SUMIFS('Данные из бланков'!$D3:$BG3,'Данные из бланков'!$D$1:$BG$1,E$2)-SUMIFS('Данные из бланков'!$D3:$BG3,'Данные из бланков'!$D$1:$BG$1,"-"&amp;E$2))</f>
        <v/>
      </c>
      <c r="F3" s="34" t="str">
        <f>IF($B3="","",SUMIFS('Данные из бланков'!$D3:$BG3,'Данные из бланков'!$D$1:$BG$1,F$2)-SUMIFS('Данные из бланков'!$D3:$BG3,'Данные из бланков'!$D$1:$BG$1,"-"&amp;F$2))</f>
        <v/>
      </c>
      <c r="G3" s="35" t="str">
        <f>IF($B3="","",SUMIFS('Данные из бланков'!$D3:$BG3,'Данные из бланков'!$D$1:$BG$1,G$2)-SUMIFS('Данные из бланков'!$D3:$BG3,'Данные из бланков'!$D$1:$BG$1,"-"&amp;G$2))</f>
        <v/>
      </c>
      <c r="H3" s="36" t="str">
        <f>IF($B3="","",SUMIFS('Данные из бланков'!$D3:$BG3,'Данные из бланков'!$D$1:$BG$1,H$2)-SUMIFS('Данные из бланков'!$D3:$BG3,'Данные из бланков'!$D$1:$BG$1,"-"&amp;H$2))</f>
        <v/>
      </c>
      <c r="I3" s="37" t="str">
        <f>IF($B3="","",SUMIFS('Данные из бланков'!$D3:$BG3,'Данные из бланков'!$D$1:$BG$1,I$2)-SUMIFS('Данные из бланков'!$D3:$BG3,'Данные из бланков'!$D$1:$BG$1,"-"&amp;I$2))</f>
        <v/>
      </c>
      <c r="J3" s="38" t="str">
        <f>IF($B3="","",SUMIFS('Данные из бланков'!$D3:$BG3,'Данные из бланков'!$D$1:$BG$1,J$2)-SUMIFS('Данные из бланков'!$D3:$BG3,'Данные из бланков'!$D$1:$BG$1,"-"&amp;J$2))</f>
        <v/>
      </c>
      <c r="K3" s="39" t="str">
        <f>IF($B3="","",SUMIFS('Данные из бланков'!$D3:$BG3,'Данные из бланков'!$D$1:$BG$1,K$2)-SUMIFS('Данные из бланков'!$D3:$BG3,'Данные из бланков'!$D$1:$BG$1,"-"&amp;K$2))</f>
        <v/>
      </c>
    </row>
    <row r="4" spans="1:11" ht="15" x14ac:dyDescent="0.25">
      <c r="A4" s="10">
        <v>2</v>
      </c>
      <c r="B4" s="31" t="str">
        <f>IF('Данные из бланков'!B4="","",'Данные из бланков'!B4)</f>
        <v/>
      </c>
      <c r="C4" s="43" t="str">
        <f>IF('Данные из бланков'!C4="","",'Данные из бланков'!C4)</f>
        <v/>
      </c>
      <c r="D4" s="32" t="str">
        <f>IF($B4="","",SUMIFS('Данные из бланков'!$D4:$BG4,'Данные из бланков'!$D$1:$BG$1,D$2)-SUMIFS('Данные из бланков'!$D4:$BG4,'Данные из бланков'!$D$1:$BG$1,"-"&amp;D$2))</f>
        <v/>
      </c>
      <c r="E4" s="33" t="str">
        <f>IF($B4="","",SUMIFS('Данные из бланков'!$D4:$BG4,'Данные из бланков'!$D$1:$BG$1,E$2)-SUMIFS('Данные из бланков'!$D4:$BG4,'Данные из бланков'!$D$1:$BG$1,"-"&amp;E$2))</f>
        <v/>
      </c>
      <c r="F4" s="34" t="str">
        <f>IF($B4="","",SUMIFS('Данные из бланков'!$D4:$BG4,'Данные из бланков'!$D$1:$BG$1,F$2)-SUMIFS('Данные из бланков'!$D4:$BG4,'Данные из бланков'!$D$1:$BG$1,"-"&amp;F$2))</f>
        <v/>
      </c>
      <c r="G4" s="35" t="str">
        <f>IF($B4="","",SUMIFS('Данные из бланков'!$D4:$BG4,'Данные из бланков'!$D$1:$BG$1,G$2)-SUMIFS('Данные из бланков'!$D4:$BG4,'Данные из бланков'!$D$1:$BG$1,"-"&amp;G$2))</f>
        <v/>
      </c>
      <c r="H4" s="36" t="str">
        <f>IF($B4="","",SUMIFS('Данные из бланков'!$D4:$BG4,'Данные из бланков'!$D$1:$BG$1,H$2)-SUMIFS('Данные из бланков'!$D4:$BG4,'Данные из бланков'!$D$1:$BG$1,"-"&amp;H$2))</f>
        <v/>
      </c>
      <c r="I4" s="37" t="str">
        <f>IF($B4="","",SUMIFS('Данные из бланков'!$D4:$BG4,'Данные из бланков'!$D$1:$BG$1,I$2)-SUMIFS('Данные из бланков'!$D4:$BG4,'Данные из бланков'!$D$1:$BG$1,"-"&amp;I$2))</f>
        <v/>
      </c>
      <c r="J4" s="38" t="str">
        <f>IF($B4="","",SUMIFS('Данные из бланков'!$D4:$BG4,'Данные из бланков'!$D$1:$BG$1,J$2)-SUMIFS('Данные из бланков'!$D4:$BG4,'Данные из бланков'!$D$1:$BG$1,"-"&amp;J$2))</f>
        <v/>
      </c>
      <c r="K4" s="39" t="str">
        <f>IF($B4="","",SUMIFS('Данные из бланков'!$D4:$BG4,'Данные из бланков'!$D$1:$BG$1,K$2)-SUMIFS('Данные из бланков'!$D4:$BG4,'Данные из бланков'!$D$1:$BG$1,"-"&amp;K$2))</f>
        <v/>
      </c>
    </row>
    <row r="5" spans="1:11" ht="15" x14ac:dyDescent="0.25">
      <c r="A5" s="10">
        <v>3</v>
      </c>
      <c r="B5" s="31" t="str">
        <f>IF('Данные из бланков'!B5="","",'Данные из бланков'!B5)</f>
        <v/>
      </c>
      <c r="C5" s="43" t="str">
        <f>IF('Данные из бланков'!C5="","",'Данные из бланков'!C5)</f>
        <v/>
      </c>
      <c r="D5" s="32" t="str">
        <f>IF($B5="","",SUMIFS('Данные из бланков'!$D5:$BG5,'Данные из бланков'!$D$1:$BG$1,D$2)-SUMIFS('Данные из бланков'!$D5:$BG5,'Данные из бланков'!$D$1:$BG$1,"-"&amp;D$2))</f>
        <v/>
      </c>
      <c r="E5" s="33" t="str">
        <f>IF($B5="","",SUMIFS('Данные из бланков'!$D5:$BG5,'Данные из бланков'!$D$1:$BG$1,E$2)-SUMIFS('Данные из бланков'!$D5:$BG5,'Данные из бланков'!$D$1:$BG$1,"-"&amp;E$2))</f>
        <v/>
      </c>
      <c r="F5" s="34" t="str">
        <f>IF($B5="","",SUMIFS('Данные из бланков'!$D5:$BG5,'Данные из бланков'!$D$1:$BG$1,F$2)-SUMIFS('Данные из бланков'!$D5:$BG5,'Данные из бланков'!$D$1:$BG$1,"-"&amp;F$2))</f>
        <v/>
      </c>
      <c r="G5" s="35" t="str">
        <f>IF($B5="","",SUMIFS('Данные из бланков'!$D5:$BG5,'Данные из бланков'!$D$1:$BG$1,G$2)-SUMIFS('Данные из бланков'!$D5:$BG5,'Данные из бланков'!$D$1:$BG$1,"-"&amp;G$2))</f>
        <v/>
      </c>
      <c r="H5" s="36" t="str">
        <f>IF($B5="","",SUMIFS('Данные из бланков'!$D5:$BG5,'Данные из бланков'!$D$1:$BG$1,H$2)-SUMIFS('Данные из бланков'!$D5:$BG5,'Данные из бланков'!$D$1:$BG$1,"-"&amp;H$2))</f>
        <v/>
      </c>
      <c r="I5" s="37" t="str">
        <f>IF($B5="","",SUMIFS('Данные из бланков'!$D5:$BG5,'Данные из бланков'!$D$1:$BG$1,I$2)-SUMIFS('Данные из бланков'!$D5:$BG5,'Данные из бланков'!$D$1:$BG$1,"-"&amp;I$2))</f>
        <v/>
      </c>
      <c r="J5" s="38" t="str">
        <f>IF($B5="","",SUMIFS('Данные из бланков'!$D5:$BG5,'Данные из бланков'!$D$1:$BG$1,J$2)-SUMIFS('Данные из бланков'!$D5:$BG5,'Данные из бланков'!$D$1:$BG$1,"-"&amp;J$2))</f>
        <v/>
      </c>
      <c r="K5" s="39" t="str">
        <f>IF($B5="","",SUMIFS('Данные из бланков'!$D5:$BG5,'Данные из бланков'!$D$1:$BG$1,K$2)-SUMIFS('Данные из бланков'!$D5:$BG5,'Данные из бланков'!$D$1:$BG$1,"-"&amp;K$2))</f>
        <v/>
      </c>
    </row>
    <row r="6" spans="1:11" ht="15" x14ac:dyDescent="0.25">
      <c r="A6" s="10">
        <v>4</v>
      </c>
      <c r="B6" s="31" t="str">
        <f>IF('Данные из бланков'!B6="","",'Данные из бланков'!B6)</f>
        <v/>
      </c>
      <c r="C6" s="43" t="str">
        <f>IF('Данные из бланков'!C6="","",'Данные из бланков'!C6)</f>
        <v/>
      </c>
      <c r="D6" s="32" t="str">
        <f>IF($B6="","",SUMIFS('Данные из бланков'!$D6:$BG6,'Данные из бланков'!$D$1:$BG$1,D$2)-SUMIFS('Данные из бланков'!$D6:$BG6,'Данные из бланков'!$D$1:$BG$1,"-"&amp;D$2))</f>
        <v/>
      </c>
      <c r="E6" s="33" t="str">
        <f>IF($B6="","",SUMIFS('Данные из бланков'!$D6:$BG6,'Данные из бланков'!$D$1:$BG$1,E$2)-SUMIFS('Данные из бланков'!$D6:$BG6,'Данные из бланков'!$D$1:$BG$1,"-"&amp;E$2))</f>
        <v/>
      </c>
      <c r="F6" s="34" t="str">
        <f>IF($B6="","",SUMIFS('Данные из бланков'!$D6:$BG6,'Данные из бланков'!$D$1:$BG$1,F$2)-SUMIFS('Данные из бланков'!$D6:$BG6,'Данные из бланков'!$D$1:$BG$1,"-"&amp;F$2))</f>
        <v/>
      </c>
      <c r="G6" s="35" t="str">
        <f>IF($B6="","",SUMIFS('Данные из бланков'!$D6:$BG6,'Данные из бланков'!$D$1:$BG$1,G$2)-SUMIFS('Данные из бланков'!$D6:$BG6,'Данные из бланков'!$D$1:$BG$1,"-"&amp;G$2))</f>
        <v/>
      </c>
      <c r="H6" s="36" t="str">
        <f>IF($B6="","",SUMIFS('Данные из бланков'!$D6:$BG6,'Данные из бланков'!$D$1:$BG$1,H$2)-SUMIFS('Данные из бланков'!$D6:$BG6,'Данные из бланков'!$D$1:$BG$1,"-"&amp;H$2))</f>
        <v/>
      </c>
      <c r="I6" s="37" t="str">
        <f>IF($B6="","",SUMIFS('Данные из бланков'!$D6:$BG6,'Данные из бланков'!$D$1:$BG$1,I$2)-SUMIFS('Данные из бланков'!$D6:$BG6,'Данные из бланков'!$D$1:$BG$1,"-"&amp;I$2))</f>
        <v/>
      </c>
      <c r="J6" s="38" t="str">
        <f>IF($B6="","",SUMIFS('Данные из бланков'!$D6:$BG6,'Данные из бланков'!$D$1:$BG$1,J$2)-SUMIFS('Данные из бланков'!$D6:$BG6,'Данные из бланков'!$D$1:$BG$1,"-"&amp;J$2))</f>
        <v/>
      </c>
      <c r="K6" s="39" t="str">
        <f>IF($B6="","",SUMIFS('Данные из бланков'!$D6:$BG6,'Данные из бланков'!$D$1:$BG$1,K$2)-SUMIFS('Данные из бланков'!$D6:$BG6,'Данные из бланков'!$D$1:$BG$1,"-"&amp;K$2))</f>
        <v/>
      </c>
    </row>
    <row r="7" spans="1:11" ht="15" x14ac:dyDescent="0.25">
      <c r="A7" s="10">
        <v>5</v>
      </c>
      <c r="B7" s="31" t="str">
        <f>IF('Данные из бланков'!B7="","",'Данные из бланков'!B7)</f>
        <v/>
      </c>
      <c r="C7" s="43" t="str">
        <f>IF('Данные из бланков'!C7="","",'Данные из бланков'!C7)</f>
        <v/>
      </c>
      <c r="D7" s="32" t="str">
        <f>IF($B7="","",SUMIFS('Данные из бланков'!$D7:$BG7,'Данные из бланков'!$D$1:$BG$1,D$2)-SUMIFS('Данные из бланков'!$D7:$BG7,'Данные из бланков'!$D$1:$BG$1,"-"&amp;D$2))</f>
        <v/>
      </c>
      <c r="E7" s="33" t="str">
        <f>IF($B7="","",SUMIFS('Данные из бланков'!$D7:$BG7,'Данные из бланков'!$D$1:$BG$1,E$2)-SUMIFS('Данные из бланков'!$D7:$BG7,'Данные из бланков'!$D$1:$BG$1,"-"&amp;E$2))</f>
        <v/>
      </c>
      <c r="F7" s="34" t="str">
        <f>IF($B7="","",SUMIFS('Данные из бланков'!$D7:$BG7,'Данные из бланков'!$D$1:$BG$1,F$2)-SUMIFS('Данные из бланков'!$D7:$BG7,'Данные из бланков'!$D$1:$BG$1,"-"&amp;F$2))</f>
        <v/>
      </c>
      <c r="G7" s="35" t="str">
        <f>IF($B7="","",SUMIFS('Данные из бланков'!$D7:$BG7,'Данные из бланков'!$D$1:$BG$1,G$2)-SUMIFS('Данные из бланков'!$D7:$BG7,'Данные из бланков'!$D$1:$BG$1,"-"&amp;G$2))</f>
        <v/>
      </c>
      <c r="H7" s="36" t="str">
        <f>IF($B7="","",SUMIFS('Данные из бланков'!$D7:$BG7,'Данные из бланков'!$D$1:$BG$1,H$2)-SUMIFS('Данные из бланков'!$D7:$BG7,'Данные из бланков'!$D$1:$BG$1,"-"&amp;H$2))</f>
        <v/>
      </c>
      <c r="I7" s="37" t="str">
        <f>IF($B7="","",SUMIFS('Данные из бланков'!$D7:$BG7,'Данные из бланков'!$D$1:$BG$1,I$2)-SUMIFS('Данные из бланков'!$D7:$BG7,'Данные из бланков'!$D$1:$BG$1,"-"&amp;I$2))</f>
        <v/>
      </c>
      <c r="J7" s="38" t="str">
        <f>IF($B7="","",SUMIFS('Данные из бланков'!$D7:$BG7,'Данные из бланков'!$D$1:$BG$1,J$2)-SUMIFS('Данные из бланков'!$D7:$BG7,'Данные из бланков'!$D$1:$BG$1,"-"&amp;J$2))</f>
        <v/>
      </c>
      <c r="K7" s="39" t="str">
        <f>IF($B7="","",SUMIFS('Данные из бланков'!$D7:$BG7,'Данные из бланков'!$D$1:$BG$1,K$2)-SUMIFS('Данные из бланков'!$D7:$BG7,'Данные из бланков'!$D$1:$BG$1,"-"&amp;K$2))</f>
        <v/>
      </c>
    </row>
    <row r="8" spans="1:11" ht="15" x14ac:dyDescent="0.25">
      <c r="A8" s="10">
        <v>6</v>
      </c>
      <c r="B8" s="31" t="str">
        <f>IF('Данные из бланков'!B8="","",'Данные из бланков'!B8)</f>
        <v/>
      </c>
      <c r="C8" s="43" t="str">
        <f>IF('Данные из бланков'!C8="","",'Данные из бланков'!C8)</f>
        <v/>
      </c>
      <c r="D8" s="32" t="str">
        <f>IF($B8="","",SUMIFS('Данные из бланков'!$D8:$BG8,'Данные из бланков'!$D$1:$BG$1,D$2)-SUMIFS('Данные из бланков'!$D8:$BG8,'Данные из бланков'!$D$1:$BG$1,"-"&amp;D$2))</f>
        <v/>
      </c>
      <c r="E8" s="33" t="str">
        <f>IF($B8="","",SUMIFS('Данные из бланков'!$D8:$BG8,'Данные из бланков'!$D$1:$BG$1,E$2)-SUMIFS('Данные из бланков'!$D8:$BG8,'Данные из бланков'!$D$1:$BG$1,"-"&amp;E$2))</f>
        <v/>
      </c>
      <c r="F8" s="34" t="str">
        <f>IF($B8="","",SUMIFS('Данные из бланков'!$D8:$BG8,'Данные из бланков'!$D$1:$BG$1,F$2)-SUMIFS('Данные из бланков'!$D8:$BG8,'Данные из бланков'!$D$1:$BG$1,"-"&amp;F$2))</f>
        <v/>
      </c>
      <c r="G8" s="35" t="str">
        <f>IF($B8="","",SUMIFS('Данные из бланков'!$D8:$BG8,'Данные из бланков'!$D$1:$BG$1,G$2)-SUMIFS('Данные из бланков'!$D8:$BG8,'Данные из бланков'!$D$1:$BG$1,"-"&amp;G$2))</f>
        <v/>
      </c>
      <c r="H8" s="36" t="str">
        <f>IF($B8="","",SUMIFS('Данные из бланков'!$D8:$BG8,'Данные из бланков'!$D$1:$BG$1,H$2)-SUMIFS('Данные из бланков'!$D8:$BG8,'Данные из бланков'!$D$1:$BG$1,"-"&amp;H$2))</f>
        <v/>
      </c>
      <c r="I8" s="37" t="str">
        <f>IF($B8="","",SUMIFS('Данные из бланков'!$D8:$BG8,'Данные из бланков'!$D$1:$BG$1,I$2)-SUMIFS('Данные из бланков'!$D8:$BG8,'Данные из бланков'!$D$1:$BG$1,"-"&amp;I$2))</f>
        <v/>
      </c>
      <c r="J8" s="38" t="str">
        <f>IF($B8="","",SUMIFS('Данные из бланков'!$D8:$BG8,'Данные из бланков'!$D$1:$BG$1,J$2)-SUMIFS('Данные из бланков'!$D8:$BG8,'Данные из бланков'!$D$1:$BG$1,"-"&amp;J$2))</f>
        <v/>
      </c>
      <c r="K8" s="39" t="str">
        <f>IF($B8="","",SUMIFS('Данные из бланков'!$D8:$BG8,'Данные из бланков'!$D$1:$BG$1,K$2)-SUMIFS('Данные из бланков'!$D8:$BG8,'Данные из бланков'!$D$1:$BG$1,"-"&amp;K$2))</f>
        <v/>
      </c>
    </row>
    <row r="9" spans="1:11" ht="15" x14ac:dyDescent="0.25">
      <c r="A9" s="10">
        <v>7</v>
      </c>
      <c r="B9" s="31" t="str">
        <f>IF('Данные из бланков'!B9="","",'Данные из бланков'!B9)</f>
        <v/>
      </c>
      <c r="C9" s="43" t="str">
        <f>IF('Данные из бланков'!C9="","",'Данные из бланков'!C9)</f>
        <v/>
      </c>
      <c r="D9" s="32" t="str">
        <f>IF($B9="","",SUMIFS('Данные из бланков'!$D9:$BG9,'Данные из бланков'!$D$1:$BG$1,D$2)-SUMIFS('Данные из бланков'!$D9:$BG9,'Данные из бланков'!$D$1:$BG$1,"-"&amp;D$2))</f>
        <v/>
      </c>
      <c r="E9" s="33" t="str">
        <f>IF($B9="","",SUMIFS('Данные из бланков'!$D9:$BG9,'Данные из бланков'!$D$1:$BG$1,E$2)-SUMIFS('Данные из бланков'!$D9:$BG9,'Данные из бланков'!$D$1:$BG$1,"-"&amp;E$2))</f>
        <v/>
      </c>
      <c r="F9" s="34" t="str">
        <f>IF($B9="","",SUMIFS('Данные из бланков'!$D9:$BG9,'Данные из бланков'!$D$1:$BG$1,F$2)-SUMIFS('Данные из бланков'!$D9:$BG9,'Данные из бланков'!$D$1:$BG$1,"-"&amp;F$2))</f>
        <v/>
      </c>
      <c r="G9" s="35" t="str">
        <f>IF($B9="","",SUMIFS('Данные из бланков'!$D9:$BG9,'Данные из бланков'!$D$1:$BG$1,G$2)-SUMIFS('Данные из бланков'!$D9:$BG9,'Данные из бланков'!$D$1:$BG$1,"-"&amp;G$2))</f>
        <v/>
      </c>
      <c r="H9" s="36" t="str">
        <f>IF($B9="","",SUMIFS('Данные из бланков'!$D9:$BG9,'Данные из бланков'!$D$1:$BG$1,H$2)-SUMIFS('Данные из бланков'!$D9:$BG9,'Данные из бланков'!$D$1:$BG$1,"-"&amp;H$2))</f>
        <v/>
      </c>
      <c r="I9" s="37" t="str">
        <f>IF($B9="","",SUMIFS('Данные из бланков'!$D9:$BG9,'Данные из бланков'!$D$1:$BG$1,I$2)-SUMIFS('Данные из бланков'!$D9:$BG9,'Данные из бланков'!$D$1:$BG$1,"-"&amp;I$2))</f>
        <v/>
      </c>
      <c r="J9" s="38" t="str">
        <f>IF($B9="","",SUMIFS('Данные из бланков'!$D9:$BG9,'Данные из бланков'!$D$1:$BG$1,J$2)-SUMIFS('Данные из бланков'!$D9:$BG9,'Данные из бланков'!$D$1:$BG$1,"-"&amp;J$2))</f>
        <v/>
      </c>
      <c r="K9" s="39" t="str">
        <f>IF($B9="","",SUMIFS('Данные из бланков'!$D9:$BG9,'Данные из бланков'!$D$1:$BG$1,K$2)-SUMIFS('Данные из бланков'!$D9:$BG9,'Данные из бланков'!$D$1:$BG$1,"-"&amp;K$2))</f>
        <v/>
      </c>
    </row>
    <row r="10" spans="1:11" ht="15" x14ac:dyDescent="0.25">
      <c r="A10" s="10">
        <v>8</v>
      </c>
      <c r="B10" s="31" t="str">
        <f>IF('Данные из бланков'!B10="","",'Данные из бланков'!B10)</f>
        <v/>
      </c>
      <c r="C10" s="43" t="str">
        <f>IF('Данные из бланков'!C10="","",'Данные из бланков'!C10)</f>
        <v/>
      </c>
      <c r="D10" s="32" t="str">
        <f>IF($B10="","",SUMIFS('Данные из бланков'!$D10:$BG10,'Данные из бланков'!$D$1:$BG$1,D$2)-SUMIFS('Данные из бланков'!$D10:$BG10,'Данные из бланков'!$D$1:$BG$1,"-"&amp;D$2))</f>
        <v/>
      </c>
      <c r="E10" s="33" t="str">
        <f>IF($B10="","",SUMIFS('Данные из бланков'!$D10:$BG10,'Данные из бланков'!$D$1:$BG$1,E$2)-SUMIFS('Данные из бланков'!$D10:$BG10,'Данные из бланков'!$D$1:$BG$1,"-"&amp;E$2))</f>
        <v/>
      </c>
      <c r="F10" s="34" t="str">
        <f>IF($B10="","",SUMIFS('Данные из бланков'!$D10:$BG10,'Данные из бланков'!$D$1:$BG$1,F$2)-SUMIFS('Данные из бланков'!$D10:$BG10,'Данные из бланков'!$D$1:$BG$1,"-"&amp;F$2))</f>
        <v/>
      </c>
      <c r="G10" s="35" t="str">
        <f>IF($B10="","",SUMIFS('Данные из бланков'!$D10:$BG10,'Данные из бланков'!$D$1:$BG$1,G$2)-SUMIFS('Данные из бланков'!$D10:$BG10,'Данные из бланков'!$D$1:$BG$1,"-"&amp;G$2))</f>
        <v/>
      </c>
      <c r="H10" s="36" t="str">
        <f>IF($B10="","",SUMIFS('Данные из бланков'!$D10:$BG10,'Данные из бланков'!$D$1:$BG$1,H$2)-SUMIFS('Данные из бланков'!$D10:$BG10,'Данные из бланков'!$D$1:$BG$1,"-"&amp;H$2))</f>
        <v/>
      </c>
      <c r="I10" s="37" t="str">
        <f>IF($B10="","",SUMIFS('Данные из бланков'!$D10:$BG10,'Данные из бланков'!$D$1:$BG$1,I$2)-SUMIFS('Данные из бланков'!$D10:$BG10,'Данные из бланков'!$D$1:$BG$1,"-"&amp;I$2))</f>
        <v/>
      </c>
      <c r="J10" s="38" t="str">
        <f>IF($B10="","",SUMIFS('Данные из бланков'!$D10:$BG10,'Данные из бланков'!$D$1:$BG$1,J$2)-SUMIFS('Данные из бланков'!$D10:$BG10,'Данные из бланков'!$D$1:$BG$1,"-"&amp;J$2))</f>
        <v/>
      </c>
      <c r="K10" s="39" t="str">
        <f>IF($B10="","",SUMIFS('Данные из бланков'!$D10:$BG10,'Данные из бланков'!$D$1:$BG$1,K$2)-SUMIFS('Данные из бланков'!$D10:$BG10,'Данные из бланков'!$D$1:$BG$1,"-"&amp;K$2))</f>
        <v/>
      </c>
    </row>
    <row r="11" spans="1:11" ht="15" x14ac:dyDescent="0.25">
      <c r="A11" s="10">
        <v>9</v>
      </c>
      <c r="B11" s="31" t="str">
        <f>IF('Данные из бланков'!B11="","",'Данные из бланков'!B11)</f>
        <v/>
      </c>
      <c r="C11" s="43" t="str">
        <f>IF('Данные из бланков'!C11="","",'Данные из бланков'!C11)</f>
        <v/>
      </c>
      <c r="D11" s="32" t="str">
        <f>IF($B11="","",SUMIFS('Данные из бланков'!$D11:$BG11,'Данные из бланков'!$D$1:$BG$1,D$2)-SUMIFS('Данные из бланков'!$D11:$BG11,'Данные из бланков'!$D$1:$BG$1,"-"&amp;D$2))</f>
        <v/>
      </c>
      <c r="E11" s="33" t="str">
        <f>IF($B11="","",SUMIFS('Данные из бланков'!$D11:$BG11,'Данные из бланков'!$D$1:$BG$1,E$2)-SUMIFS('Данные из бланков'!$D11:$BG11,'Данные из бланков'!$D$1:$BG$1,"-"&amp;E$2))</f>
        <v/>
      </c>
      <c r="F11" s="34" t="str">
        <f>IF($B11="","",SUMIFS('Данные из бланков'!$D11:$BG11,'Данные из бланков'!$D$1:$BG$1,F$2)-SUMIFS('Данные из бланков'!$D11:$BG11,'Данные из бланков'!$D$1:$BG$1,"-"&amp;F$2))</f>
        <v/>
      </c>
      <c r="G11" s="35" t="str">
        <f>IF($B11="","",SUMIFS('Данные из бланков'!$D11:$BG11,'Данные из бланков'!$D$1:$BG$1,G$2)-SUMIFS('Данные из бланков'!$D11:$BG11,'Данные из бланков'!$D$1:$BG$1,"-"&amp;G$2))</f>
        <v/>
      </c>
      <c r="H11" s="36" t="str">
        <f>IF($B11="","",SUMIFS('Данные из бланков'!$D11:$BG11,'Данные из бланков'!$D$1:$BG$1,H$2)-SUMIFS('Данные из бланков'!$D11:$BG11,'Данные из бланков'!$D$1:$BG$1,"-"&amp;H$2))</f>
        <v/>
      </c>
      <c r="I11" s="37" t="str">
        <f>IF($B11="","",SUMIFS('Данные из бланков'!$D11:$BG11,'Данные из бланков'!$D$1:$BG$1,I$2)-SUMIFS('Данные из бланков'!$D11:$BG11,'Данные из бланков'!$D$1:$BG$1,"-"&amp;I$2))</f>
        <v/>
      </c>
      <c r="J11" s="38" t="str">
        <f>IF($B11="","",SUMIFS('Данные из бланков'!$D11:$BG11,'Данные из бланков'!$D$1:$BG$1,J$2)-SUMIFS('Данные из бланков'!$D11:$BG11,'Данные из бланков'!$D$1:$BG$1,"-"&amp;J$2))</f>
        <v/>
      </c>
      <c r="K11" s="39" t="str">
        <f>IF($B11="","",SUMIFS('Данные из бланков'!$D11:$BG11,'Данные из бланков'!$D$1:$BG$1,K$2)-SUMIFS('Данные из бланков'!$D11:$BG11,'Данные из бланков'!$D$1:$BG$1,"-"&amp;K$2))</f>
        <v/>
      </c>
    </row>
    <row r="12" spans="1:11" ht="15" x14ac:dyDescent="0.25">
      <c r="A12" s="10">
        <v>10</v>
      </c>
      <c r="B12" s="31" t="str">
        <f>IF('Данные из бланков'!B12="","",'Данные из бланков'!B12)</f>
        <v/>
      </c>
      <c r="C12" s="43" t="str">
        <f>IF('Данные из бланков'!C12="","",'Данные из бланков'!C12)</f>
        <v/>
      </c>
      <c r="D12" s="32" t="str">
        <f>IF($B12="","",SUMIFS('Данные из бланков'!$D12:$BG12,'Данные из бланков'!$D$1:$BG$1,D$2)-SUMIFS('Данные из бланков'!$D12:$BG12,'Данные из бланков'!$D$1:$BG$1,"-"&amp;D$2))</f>
        <v/>
      </c>
      <c r="E12" s="33" t="str">
        <f>IF($B12="","",SUMIFS('Данные из бланков'!$D12:$BG12,'Данные из бланков'!$D$1:$BG$1,E$2)-SUMIFS('Данные из бланков'!$D12:$BG12,'Данные из бланков'!$D$1:$BG$1,"-"&amp;E$2))</f>
        <v/>
      </c>
      <c r="F12" s="34" t="str">
        <f>IF($B12="","",SUMIFS('Данные из бланков'!$D12:$BG12,'Данные из бланков'!$D$1:$BG$1,F$2)-SUMIFS('Данные из бланков'!$D12:$BG12,'Данные из бланков'!$D$1:$BG$1,"-"&amp;F$2))</f>
        <v/>
      </c>
      <c r="G12" s="35" t="str">
        <f>IF($B12="","",SUMIFS('Данные из бланков'!$D12:$BG12,'Данные из бланков'!$D$1:$BG$1,G$2)-SUMIFS('Данные из бланков'!$D12:$BG12,'Данные из бланков'!$D$1:$BG$1,"-"&amp;G$2))</f>
        <v/>
      </c>
      <c r="H12" s="36" t="str">
        <f>IF($B12="","",SUMIFS('Данные из бланков'!$D12:$BG12,'Данные из бланков'!$D$1:$BG$1,H$2)-SUMIFS('Данные из бланков'!$D12:$BG12,'Данные из бланков'!$D$1:$BG$1,"-"&amp;H$2))</f>
        <v/>
      </c>
      <c r="I12" s="37" t="str">
        <f>IF($B12="","",SUMIFS('Данные из бланков'!$D12:$BG12,'Данные из бланков'!$D$1:$BG$1,I$2)-SUMIFS('Данные из бланков'!$D12:$BG12,'Данные из бланков'!$D$1:$BG$1,"-"&amp;I$2))</f>
        <v/>
      </c>
      <c r="J12" s="38" t="str">
        <f>IF($B12="","",SUMIFS('Данные из бланков'!$D12:$BG12,'Данные из бланков'!$D$1:$BG$1,J$2)-SUMIFS('Данные из бланков'!$D12:$BG12,'Данные из бланков'!$D$1:$BG$1,"-"&amp;J$2))</f>
        <v/>
      </c>
      <c r="K12" s="39" t="str">
        <f>IF($B12="","",SUMIFS('Данные из бланков'!$D12:$BG12,'Данные из бланков'!$D$1:$BG$1,K$2)-SUMIFS('Данные из бланков'!$D12:$BG12,'Данные из бланков'!$D$1:$BG$1,"-"&amp;K$2))</f>
        <v/>
      </c>
    </row>
    <row r="13" spans="1:11" ht="15" x14ac:dyDescent="0.25">
      <c r="A13" s="10">
        <v>11</v>
      </c>
      <c r="B13" s="31" t="str">
        <f>IF('Данные из бланков'!B13="","",'Данные из бланков'!B13)</f>
        <v/>
      </c>
      <c r="C13" s="43" t="str">
        <f>IF('Данные из бланков'!C13="","",'Данные из бланков'!C13)</f>
        <v/>
      </c>
      <c r="D13" s="32" t="str">
        <f>IF($B13="","",SUMIFS('Данные из бланков'!$D13:$BG13,'Данные из бланков'!$D$1:$BG$1,D$2)-SUMIFS('Данные из бланков'!$D13:$BG13,'Данные из бланков'!$D$1:$BG$1,"-"&amp;D$2))</f>
        <v/>
      </c>
      <c r="E13" s="33" t="str">
        <f>IF($B13="","",SUMIFS('Данные из бланков'!$D13:$BG13,'Данные из бланков'!$D$1:$BG$1,E$2)-SUMIFS('Данные из бланков'!$D13:$BG13,'Данные из бланков'!$D$1:$BG$1,"-"&amp;E$2))</f>
        <v/>
      </c>
      <c r="F13" s="34" t="str">
        <f>IF($B13="","",SUMIFS('Данные из бланков'!$D13:$BG13,'Данные из бланков'!$D$1:$BG$1,F$2)-SUMIFS('Данные из бланков'!$D13:$BG13,'Данные из бланков'!$D$1:$BG$1,"-"&amp;F$2))</f>
        <v/>
      </c>
      <c r="G13" s="35" t="str">
        <f>IF($B13="","",SUMIFS('Данные из бланков'!$D13:$BG13,'Данные из бланков'!$D$1:$BG$1,G$2)-SUMIFS('Данные из бланков'!$D13:$BG13,'Данные из бланков'!$D$1:$BG$1,"-"&amp;G$2))</f>
        <v/>
      </c>
      <c r="H13" s="36" t="str">
        <f>IF($B13="","",SUMIFS('Данные из бланков'!$D13:$BG13,'Данные из бланков'!$D$1:$BG$1,H$2)-SUMIFS('Данные из бланков'!$D13:$BG13,'Данные из бланков'!$D$1:$BG$1,"-"&amp;H$2))</f>
        <v/>
      </c>
      <c r="I13" s="37" t="str">
        <f>IF($B13="","",SUMIFS('Данные из бланков'!$D13:$BG13,'Данные из бланков'!$D$1:$BG$1,I$2)-SUMIFS('Данные из бланков'!$D13:$BG13,'Данные из бланков'!$D$1:$BG$1,"-"&amp;I$2))</f>
        <v/>
      </c>
      <c r="J13" s="38" t="str">
        <f>IF($B13="","",SUMIFS('Данные из бланков'!$D13:$BG13,'Данные из бланков'!$D$1:$BG$1,J$2)-SUMIFS('Данные из бланков'!$D13:$BG13,'Данные из бланков'!$D$1:$BG$1,"-"&amp;J$2))</f>
        <v/>
      </c>
      <c r="K13" s="39" t="str">
        <f>IF($B13="","",SUMIFS('Данные из бланков'!$D13:$BG13,'Данные из бланков'!$D$1:$BG$1,K$2)-SUMIFS('Данные из бланков'!$D13:$BG13,'Данные из бланков'!$D$1:$BG$1,"-"&amp;K$2))</f>
        <v/>
      </c>
    </row>
    <row r="14" spans="1:11" ht="15" x14ac:dyDescent="0.25">
      <c r="A14" s="10">
        <v>12</v>
      </c>
      <c r="B14" s="31" t="str">
        <f>IF('Данные из бланков'!B14="","",'Данные из бланков'!B14)</f>
        <v/>
      </c>
      <c r="C14" s="43" t="str">
        <f>IF('Данные из бланков'!C14="","",'Данные из бланков'!C14)</f>
        <v/>
      </c>
      <c r="D14" s="32" t="str">
        <f>IF($B14="","",SUMIFS('Данные из бланков'!$D14:$BG14,'Данные из бланков'!$D$1:$BG$1,D$2)-SUMIFS('Данные из бланков'!$D14:$BG14,'Данные из бланков'!$D$1:$BG$1,"-"&amp;D$2))</f>
        <v/>
      </c>
      <c r="E14" s="33" t="str">
        <f>IF($B14="","",SUMIFS('Данные из бланков'!$D14:$BG14,'Данные из бланков'!$D$1:$BG$1,E$2)-SUMIFS('Данные из бланков'!$D14:$BG14,'Данные из бланков'!$D$1:$BG$1,"-"&amp;E$2))</f>
        <v/>
      </c>
      <c r="F14" s="34" t="str">
        <f>IF($B14="","",SUMIFS('Данные из бланков'!$D14:$BG14,'Данные из бланков'!$D$1:$BG$1,F$2)-SUMIFS('Данные из бланков'!$D14:$BG14,'Данные из бланков'!$D$1:$BG$1,"-"&amp;F$2))</f>
        <v/>
      </c>
      <c r="G14" s="35" t="str">
        <f>IF($B14="","",SUMIFS('Данные из бланков'!$D14:$BG14,'Данные из бланков'!$D$1:$BG$1,G$2)-SUMIFS('Данные из бланков'!$D14:$BG14,'Данные из бланков'!$D$1:$BG$1,"-"&amp;G$2))</f>
        <v/>
      </c>
      <c r="H14" s="36" t="str">
        <f>IF($B14="","",SUMIFS('Данные из бланков'!$D14:$BG14,'Данные из бланков'!$D$1:$BG$1,H$2)-SUMIFS('Данные из бланков'!$D14:$BG14,'Данные из бланков'!$D$1:$BG$1,"-"&amp;H$2))</f>
        <v/>
      </c>
      <c r="I14" s="37" t="str">
        <f>IF($B14="","",SUMIFS('Данные из бланков'!$D14:$BG14,'Данные из бланков'!$D$1:$BG$1,I$2)-SUMIFS('Данные из бланков'!$D14:$BG14,'Данные из бланков'!$D$1:$BG$1,"-"&amp;I$2))</f>
        <v/>
      </c>
      <c r="J14" s="38" t="str">
        <f>IF($B14="","",SUMIFS('Данные из бланков'!$D14:$BG14,'Данные из бланков'!$D$1:$BG$1,J$2)-SUMIFS('Данные из бланков'!$D14:$BG14,'Данные из бланков'!$D$1:$BG$1,"-"&amp;J$2))</f>
        <v/>
      </c>
      <c r="K14" s="39" t="str">
        <f>IF($B14="","",SUMIFS('Данные из бланков'!$D14:$BG14,'Данные из бланков'!$D$1:$BG$1,K$2)-SUMIFS('Данные из бланков'!$D14:$BG14,'Данные из бланков'!$D$1:$BG$1,"-"&amp;K$2))</f>
        <v/>
      </c>
    </row>
    <row r="15" spans="1:11" ht="15" x14ac:dyDescent="0.25">
      <c r="A15" s="10">
        <v>13</v>
      </c>
      <c r="B15" s="31" t="str">
        <f>IF('Данные из бланков'!B15="","",'Данные из бланков'!B15)</f>
        <v/>
      </c>
      <c r="C15" s="43" t="str">
        <f>IF('Данные из бланков'!C15="","",'Данные из бланков'!C15)</f>
        <v/>
      </c>
      <c r="D15" s="32" t="str">
        <f>IF($B15="","",SUMIFS('Данные из бланков'!$D15:$BG15,'Данные из бланков'!$D$1:$BG$1,D$2)-SUMIFS('Данные из бланков'!$D15:$BG15,'Данные из бланков'!$D$1:$BG$1,"-"&amp;D$2))</f>
        <v/>
      </c>
      <c r="E15" s="33" t="str">
        <f>IF($B15="","",SUMIFS('Данные из бланков'!$D15:$BG15,'Данные из бланков'!$D$1:$BG$1,E$2)-SUMIFS('Данные из бланков'!$D15:$BG15,'Данные из бланков'!$D$1:$BG$1,"-"&amp;E$2))</f>
        <v/>
      </c>
      <c r="F15" s="34" t="str">
        <f>IF($B15="","",SUMIFS('Данные из бланков'!$D15:$BG15,'Данные из бланков'!$D$1:$BG$1,F$2)-SUMIFS('Данные из бланков'!$D15:$BG15,'Данные из бланков'!$D$1:$BG$1,"-"&amp;F$2))</f>
        <v/>
      </c>
      <c r="G15" s="35" t="str">
        <f>IF($B15="","",SUMIFS('Данные из бланков'!$D15:$BG15,'Данные из бланков'!$D$1:$BG$1,G$2)-SUMIFS('Данные из бланков'!$D15:$BG15,'Данные из бланков'!$D$1:$BG$1,"-"&amp;G$2))</f>
        <v/>
      </c>
      <c r="H15" s="36" t="str">
        <f>IF($B15="","",SUMIFS('Данные из бланков'!$D15:$BG15,'Данные из бланков'!$D$1:$BG$1,H$2)-SUMIFS('Данные из бланков'!$D15:$BG15,'Данные из бланков'!$D$1:$BG$1,"-"&amp;H$2))</f>
        <v/>
      </c>
      <c r="I15" s="37" t="str">
        <f>IF($B15="","",SUMIFS('Данные из бланков'!$D15:$BG15,'Данные из бланков'!$D$1:$BG$1,I$2)-SUMIFS('Данные из бланков'!$D15:$BG15,'Данные из бланков'!$D$1:$BG$1,"-"&amp;I$2))</f>
        <v/>
      </c>
      <c r="J15" s="38" t="str">
        <f>IF($B15="","",SUMIFS('Данные из бланков'!$D15:$BG15,'Данные из бланков'!$D$1:$BG$1,J$2)-SUMIFS('Данные из бланков'!$D15:$BG15,'Данные из бланков'!$D$1:$BG$1,"-"&amp;J$2))</f>
        <v/>
      </c>
      <c r="K15" s="39" t="str">
        <f>IF($B15="","",SUMIFS('Данные из бланков'!$D15:$BG15,'Данные из бланков'!$D$1:$BG$1,K$2)-SUMIFS('Данные из бланков'!$D15:$BG15,'Данные из бланков'!$D$1:$BG$1,"-"&amp;K$2))</f>
        <v/>
      </c>
    </row>
    <row r="16" spans="1:11" ht="15" x14ac:dyDescent="0.25">
      <c r="A16" s="10">
        <v>14</v>
      </c>
      <c r="B16" s="31" t="str">
        <f>IF('Данные из бланков'!B16="","",'Данные из бланков'!B16)</f>
        <v/>
      </c>
      <c r="C16" s="43" t="str">
        <f>IF('Данные из бланков'!C16="","",'Данные из бланков'!C16)</f>
        <v/>
      </c>
      <c r="D16" s="32" t="str">
        <f>IF($B16="","",SUMIFS('Данные из бланков'!$D16:$BG16,'Данные из бланков'!$D$1:$BG$1,D$2)-SUMIFS('Данные из бланков'!$D16:$BG16,'Данные из бланков'!$D$1:$BG$1,"-"&amp;D$2))</f>
        <v/>
      </c>
      <c r="E16" s="33" t="str">
        <f>IF($B16="","",SUMIFS('Данные из бланков'!$D16:$BG16,'Данные из бланков'!$D$1:$BG$1,E$2)-SUMIFS('Данные из бланков'!$D16:$BG16,'Данные из бланков'!$D$1:$BG$1,"-"&amp;E$2))</f>
        <v/>
      </c>
      <c r="F16" s="34" t="str">
        <f>IF($B16="","",SUMIFS('Данные из бланков'!$D16:$BG16,'Данные из бланков'!$D$1:$BG$1,F$2)-SUMIFS('Данные из бланков'!$D16:$BG16,'Данные из бланков'!$D$1:$BG$1,"-"&amp;F$2))</f>
        <v/>
      </c>
      <c r="G16" s="35" t="str">
        <f>IF($B16="","",SUMIFS('Данные из бланков'!$D16:$BG16,'Данные из бланков'!$D$1:$BG$1,G$2)-SUMIFS('Данные из бланков'!$D16:$BG16,'Данные из бланков'!$D$1:$BG$1,"-"&amp;G$2))</f>
        <v/>
      </c>
      <c r="H16" s="36" t="str">
        <f>IF($B16="","",SUMIFS('Данные из бланков'!$D16:$BG16,'Данные из бланков'!$D$1:$BG$1,H$2)-SUMIFS('Данные из бланков'!$D16:$BG16,'Данные из бланков'!$D$1:$BG$1,"-"&amp;H$2))</f>
        <v/>
      </c>
      <c r="I16" s="37" t="str">
        <f>IF($B16="","",SUMIFS('Данные из бланков'!$D16:$BG16,'Данные из бланков'!$D$1:$BG$1,I$2)-SUMIFS('Данные из бланков'!$D16:$BG16,'Данные из бланков'!$D$1:$BG$1,"-"&amp;I$2))</f>
        <v/>
      </c>
      <c r="J16" s="38" t="str">
        <f>IF($B16="","",SUMIFS('Данные из бланков'!$D16:$BG16,'Данные из бланков'!$D$1:$BG$1,J$2)-SUMIFS('Данные из бланков'!$D16:$BG16,'Данные из бланков'!$D$1:$BG$1,"-"&amp;J$2))</f>
        <v/>
      </c>
      <c r="K16" s="39" t="str">
        <f>IF($B16="","",SUMIFS('Данные из бланков'!$D16:$BG16,'Данные из бланков'!$D$1:$BG$1,K$2)-SUMIFS('Данные из бланков'!$D16:$BG16,'Данные из бланков'!$D$1:$BG$1,"-"&amp;K$2))</f>
        <v/>
      </c>
    </row>
    <row r="17" spans="1:11" ht="15" x14ac:dyDescent="0.25">
      <c r="A17" s="10">
        <v>15</v>
      </c>
      <c r="B17" s="31" t="str">
        <f>IF('Данные из бланков'!B17="","",'Данные из бланков'!B17)</f>
        <v/>
      </c>
      <c r="C17" s="43" t="str">
        <f>IF('Данные из бланков'!C17="","",'Данные из бланков'!C17)</f>
        <v/>
      </c>
      <c r="D17" s="32" t="str">
        <f>IF($B17="","",SUMIFS('Данные из бланков'!$D17:$BG17,'Данные из бланков'!$D$1:$BG$1,D$2)-SUMIFS('Данные из бланков'!$D17:$BG17,'Данные из бланков'!$D$1:$BG$1,"-"&amp;D$2))</f>
        <v/>
      </c>
      <c r="E17" s="33" t="str">
        <f>IF($B17="","",SUMIFS('Данные из бланков'!$D17:$BG17,'Данные из бланков'!$D$1:$BG$1,E$2)-SUMIFS('Данные из бланков'!$D17:$BG17,'Данные из бланков'!$D$1:$BG$1,"-"&amp;E$2))</f>
        <v/>
      </c>
      <c r="F17" s="34" t="str">
        <f>IF($B17="","",SUMIFS('Данные из бланков'!$D17:$BG17,'Данные из бланков'!$D$1:$BG$1,F$2)-SUMIFS('Данные из бланков'!$D17:$BG17,'Данные из бланков'!$D$1:$BG$1,"-"&amp;F$2))</f>
        <v/>
      </c>
      <c r="G17" s="35" t="str">
        <f>IF($B17="","",SUMIFS('Данные из бланков'!$D17:$BG17,'Данные из бланков'!$D$1:$BG$1,G$2)-SUMIFS('Данные из бланков'!$D17:$BG17,'Данные из бланков'!$D$1:$BG$1,"-"&amp;G$2))</f>
        <v/>
      </c>
      <c r="H17" s="36" t="str">
        <f>IF($B17="","",SUMIFS('Данные из бланков'!$D17:$BG17,'Данные из бланков'!$D$1:$BG$1,H$2)-SUMIFS('Данные из бланков'!$D17:$BG17,'Данные из бланков'!$D$1:$BG$1,"-"&amp;H$2))</f>
        <v/>
      </c>
      <c r="I17" s="37" t="str">
        <f>IF($B17="","",SUMIFS('Данные из бланков'!$D17:$BG17,'Данные из бланков'!$D$1:$BG$1,I$2)-SUMIFS('Данные из бланков'!$D17:$BG17,'Данные из бланков'!$D$1:$BG$1,"-"&amp;I$2))</f>
        <v/>
      </c>
      <c r="J17" s="38" t="str">
        <f>IF($B17="","",SUMIFS('Данные из бланков'!$D17:$BG17,'Данные из бланков'!$D$1:$BG$1,J$2)-SUMIFS('Данные из бланков'!$D17:$BG17,'Данные из бланков'!$D$1:$BG$1,"-"&amp;J$2))</f>
        <v/>
      </c>
      <c r="K17" s="39" t="str">
        <f>IF($B17="","",SUMIFS('Данные из бланков'!$D17:$BG17,'Данные из бланков'!$D$1:$BG$1,K$2)-SUMIFS('Данные из бланков'!$D17:$BG17,'Данные из бланков'!$D$1:$BG$1,"-"&amp;K$2))</f>
        <v/>
      </c>
    </row>
    <row r="18" spans="1:11" ht="15" x14ac:dyDescent="0.25">
      <c r="A18" s="10">
        <v>16</v>
      </c>
      <c r="B18" s="31" t="str">
        <f>IF('Данные из бланков'!B18="","",'Данные из бланков'!B18)</f>
        <v/>
      </c>
      <c r="C18" s="43" t="str">
        <f>IF('Данные из бланков'!C18="","",'Данные из бланков'!C18)</f>
        <v/>
      </c>
      <c r="D18" s="32" t="str">
        <f>IF($B18="","",SUMIFS('Данные из бланков'!$D18:$BG18,'Данные из бланков'!$D$1:$BG$1,D$2)-SUMIFS('Данные из бланков'!$D18:$BG18,'Данные из бланков'!$D$1:$BG$1,"-"&amp;D$2))</f>
        <v/>
      </c>
      <c r="E18" s="33" t="str">
        <f>IF($B18="","",SUMIFS('Данные из бланков'!$D18:$BG18,'Данные из бланков'!$D$1:$BG$1,E$2)-SUMIFS('Данные из бланков'!$D18:$BG18,'Данные из бланков'!$D$1:$BG$1,"-"&amp;E$2))</f>
        <v/>
      </c>
      <c r="F18" s="34" t="str">
        <f>IF($B18="","",SUMIFS('Данные из бланков'!$D18:$BG18,'Данные из бланков'!$D$1:$BG$1,F$2)-SUMIFS('Данные из бланков'!$D18:$BG18,'Данные из бланков'!$D$1:$BG$1,"-"&amp;F$2))</f>
        <v/>
      </c>
      <c r="G18" s="35" t="str">
        <f>IF($B18="","",SUMIFS('Данные из бланков'!$D18:$BG18,'Данные из бланков'!$D$1:$BG$1,G$2)-SUMIFS('Данные из бланков'!$D18:$BG18,'Данные из бланков'!$D$1:$BG$1,"-"&amp;G$2))</f>
        <v/>
      </c>
      <c r="H18" s="36" t="str">
        <f>IF($B18="","",SUMIFS('Данные из бланков'!$D18:$BG18,'Данные из бланков'!$D$1:$BG$1,H$2)-SUMIFS('Данные из бланков'!$D18:$BG18,'Данные из бланков'!$D$1:$BG$1,"-"&amp;H$2))</f>
        <v/>
      </c>
      <c r="I18" s="37" t="str">
        <f>IF($B18="","",SUMIFS('Данные из бланков'!$D18:$BG18,'Данные из бланков'!$D$1:$BG$1,I$2)-SUMIFS('Данные из бланков'!$D18:$BG18,'Данные из бланков'!$D$1:$BG$1,"-"&amp;I$2))</f>
        <v/>
      </c>
      <c r="J18" s="38" t="str">
        <f>IF($B18="","",SUMIFS('Данные из бланков'!$D18:$BG18,'Данные из бланков'!$D$1:$BG$1,J$2)-SUMIFS('Данные из бланков'!$D18:$BG18,'Данные из бланков'!$D$1:$BG$1,"-"&amp;J$2))</f>
        <v/>
      </c>
      <c r="K18" s="39" t="str">
        <f>IF($B18="","",SUMIFS('Данные из бланков'!$D18:$BG18,'Данные из бланков'!$D$1:$BG$1,K$2)-SUMIFS('Данные из бланков'!$D18:$BG18,'Данные из бланков'!$D$1:$BG$1,"-"&amp;K$2))</f>
        <v/>
      </c>
    </row>
    <row r="19" spans="1:11" ht="15" x14ac:dyDescent="0.25">
      <c r="A19" s="10">
        <v>17</v>
      </c>
      <c r="B19" s="31" t="str">
        <f>IF('Данные из бланков'!B19="","",'Данные из бланков'!B19)</f>
        <v/>
      </c>
      <c r="C19" s="43" t="str">
        <f>IF('Данные из бланков'!C19="","",'Данные из бланков'!C19)</f>
        <v/>
      </c>
      <c r="D19" s="32" t="str">
        <f>IF($B19="","",SUMIFS('Данные из бланков'!$D19:$BG19,'Данные из бланков'!$D$1:$BG$1,D$2)-SUMIFS('Данные из бланков'!$D19:$BG19,'Данные из бланков'!$D$1:$BG$1,"-"&amp;D$2))</f>
        <v/>
      </c>
      <c r="E19" s="33" t="str">
        <f>IF($B19="","",SUMIFS('Данные из бланков'!$D19:$BG19,'Данные из бланков'!$D$1:$BG$1,E$2)-SUMIFS('Данные из бланков'!$D19:$BG19,'Данные из бланков'!$D$1:$BG$1,"-"&amp;E$2))</f>
        <v/>
      </c>
      <c r="F19" s="34" t="str">
        <f>IF($B19="","",SUMIFS('Данные из бланков'!$D19:$BG19,'Данные из бланков'!$D$1:$BG$1,F$2)-SUMIFS('Данные из бланков'!$D19:$BG19,'Данные из бланков'!$D$1:$BG$1,"-"&amp;F$2))</f>
        <v/>
      </c>
      <c r="G19" s="35" t="str">
        <f>IF($B19="","",SUMIFS('Данные из бланков'!$D19:$BG19,'Данные из бланков'!$D$1:$BG$1,G$2)-SUMIFS('Данные из бланков'!$D19:$BG19,'Данные из бланков'!$D$1:$BG$1,"-"&amp;G$2))</f>
        <v/>
      </c>
      <c r="H19" s="36" t="str">
        <f>IF($B19="","",SUMIFS('Данные из бланков'!$D19:$BG19,'Данные из бланков'!$D$1:$BG$1,H$2)-SUMIFS('Данные из бланков'!$D19:$BG19,'Данные из бланков'!$D$1:$BG$1,"-"&amp;H$2))</f>
        <v/>
      </c>
      <c r="I19" s="37" t="str">
        <f>IF($B19="","",SUMIFS('Данные из бланков'!$D19:$BG19,'Данные из бланков'!$D$1:$BG$1,I$2)-SUMIFS('Данные из бланков'!$D19:$BG19,'Данные из бланков'!$D$1:$BG$1,"-"&amp;I$2))</f>
        <v/>
      </c>
      <c r="J19" s="38" t="str">
        <f>IF($B19="","",SUMIFS('Данные из бланков'!$D19:$BG19,'Данные из бланков'!$D$1:$BG$1,J$2)-SUMIFS('Данные из бланков'!$D19:$BG19,'Данные из бланков'!$D$1:$BG$1,"-"&amp;J$2))</f>
        <v/>
      </c>
      <c r="K19" s="39" t="str">
        <f>IF($B19="","",SUMIFS('Данные из бланков'!$D19:$BG19,'Данные из бланков'!$D$1:$BG$1,K$2)-SUMIFS('Данные из бланков'!$D19:$BG19,'Данные из бланков'!$D$1:$BG$1,"-"&amp;K$2))</f>
        <v/>
      </c>
    </row>
    <row r="20" spans="1:11" ht="15" x14ac:dyDescent="0.25">
      <c r="A20" s="10">
        <v>18</v>
      </c>
      <c r="B20" s="31" t="str">
        <f>IF('Данные из бланков'!B20="","",'Данные из бланков'!B20)</f>
        <v/>
      </c>
      <c r="C20" s="43" t="str">
        <f>IF('Данные из бланков'!C20="","",'Данные из бланков'!C20)</f>
        <v/>
      </c>
      <c r="D20" s="32" t="str">
        <f>IF($B20="","",SUMIFS('Данные из бланков'!$D20:$BG20,'Данные из бланков'!$D$1:$BG$1,D$2)-SUMIFS('Данные из бланков'!$D20:$BG20,'Данные из бланков'!$D$1:$BG$1,"-"&amp;D$2))</f>
        <v/>
      </c>
      <c r="E20" s="33" t="str">
        <f>IF($B20="","",SUMIFS('Данные из бланков'!$D20:$BG20,'Данные из бланков'!$D$1:$BG$1,E$2)-SUMIFS('Данные из бланков'!$D20:$BG20,'Данные из бланков'!$D$1:$BG$1,"-"&amp;E$2))</f>
        <v/>
      </c>
      <c r="F20" s="34" t="str">
        <f>IF($B20="","",SUMIFS('Данные из бланков'!$D20:$BG20,'Данные из бланков'!$D$1:$BG$1,F$2)-SUMIFS('Данные из бланков'!$D20:$BG20,'Данные из бланков'!$D$1:$BG$1,"-"&amp;F$2))</f>
        <v/>
      </c>
      <c r="G20" s="35" t="str">
        <f>IF($B20="","",SUMIFS('Данные из бланков'!$D20:$BG20,'Данные из бланков'!$D$1:$BG$1,G$2)-SUMIFS('Данные из бланков'!$D20:$BG20,'Данные из бланков'!$D$1:$BG$1,"-"&amp;G$2))</f>
        <v/>
      </c>
      <c r="H20" s="36" t="str">
        <f>IF($B20="","",SUMIFS('Данные из бланков'!$D20:$BG20,'Данные из бланков'!$D$1:$BG$1,H$2)-SUMIFS('Данные из бланков'!$D20:$BG20,'Данные из бланков'!$D$1:$BG$1,"-"&amp;H$2))</f>
        <v/>
      </c>
      <c r="I20" s="37" t="str">
        <f>IF($B20="","",SUMIFS('Данные из бланков'!$D20:$BG20,'Данные из бланков'!$D$1:$BG$1,I$2)-SUMIFS('Данные из бланков'!$D20:$BG20,'Данные из бланков'!$D$1:$BG$1,"-"&amp;I$2))</f>
        <v/>
      </c>
      <c r="J20" s="38" t="str">
        <f>IF($B20="","",SUMIFS('Данные из бланков'!$D20:$BG20,'Данные из бланков'!$D$1:$BG$1,J$2)-SUMIFS('Данные из бланков'!$D20:$BG20,'Данные из бланков'!$D$1:$BG$1,"-"&amp;J$2))</f>
        <v/>
      </c>
      <c r="K20" s="39" t="str">
        <f>IF($B20="","",SUMIFS('Данные из бланков'!$D20:$BG20,'Данные из бланков'!$D$1:$BG$1,K$2)-SUMIFS('Данные из бланков'!$D20:$BG20,'Данные из бланков'!$D$1:$BG$1,"-"&amp;K$2))</f>
        <v/>
      </c>
    </row>
    <row r="21" spans="1:11" ht="15" x14ac:dyDescent="0.25">
      <c r="A21" s="10">
        <v>19</v>
      </c>
      <c r="B21" s="31" t="str">
        <f>IF('Данные из бланков'!B21="","",'Данные из бланков'!B21)</f>
        <v/>
      </c>
      <c r="C21" s="43" t="str">
        <f>IF('Данные из бланков'!C21="","",'Данные из бланков'!C21)</f>
        <v/>
      </c>
      <c r="D21" s="32" t="str">
        <f>IF($B21="","",SUMIFS('Данные из бланков'!$D21:$BG21,'Данные из бланков'!$D$1:$BG$1,D$2)-SUMIFS('Данные из бланков'!$D21:$BG21,'Данные из бланков'!$D$1:$BG$1,"-"&amp;D$2))</f>
        <v/>
      </c>
      <c r="E21" s="33" t="str">
        <f>IF($B21="","",SUMIFS('Данные из бланков'!$D21:$BG21,'Данные из бланков'!$D$1:$BG$1,E$2)-SUMIFS('Данные из бланков'!$D21:$BG21,'Данные из бланков'!$D$1:$BG$1,"-"&amp;E$2))</f>
        <v/>
      </c>
      <c r="F21" s="34" t="str">
        <f>IF($B21="","",SUMIFS('Данные из бланков'!$D21:$BG21,'Данные из бланков'!$D$1:$BG$1,F$2)-SUMIFS('Данные из бланков'!$D21:$BG21,'Данные из бланков'!$D$1:$BG$1,"-"&amp;F$2))</f>
        <v/>
      </c>
      <c r="G21" s="35" t="str">
        <f>IF($B21="","",SUMIFS('Данные из бланков'!$D21:$BG21,'Данные из бланков'!$D$1:$BG$1,G$2)-SUMIFS('Данные из бланков'!$D21:$BG21,'Данные из бланков'!$D$1:$BG$1,"-"&amp;G$2))</f>
        <v/>
      </c>
      <c r="H21" s="36" t="str">
        <f>IF($B21="","",SUMIFS('Данные из бланков'!$D21:$BG21,'Данные из бланков'!$D$1:$BG$1,H$2)-SUMIFS('Данные из бланков'!$D21:$BG21,'Данные из бланков'!$D$1:$BG$1,"-"&amp;H$2))</f>
        <v/>
      </c>
      <c r="I21" s="37" t="str">
        <f>IF($B21="","",SUMIFS('Данные из бланков'!$D21:$BG21,'Данные из бланков'!$D$1:$BG$1,I$2)-SUMIFS('Данные из бланков'!$D21:$BG21,'Данные из бланков'!$D$1:$BG$1,"-"&amp;I$2))</f>
        <v/>
      </c>
      <c r="J21" s="38" t="str">
        <f>IF($B21="","",SUMIFS('Данные из бланков'!$D21:$BG21,'Данные из бланков'!$D$1:$BG$1,J$2)-SUMIFS('Данные из бланков'!$D21:$BG21,'Данные из бланков'!$D$1:$BG$1,"-"&amp;J$2))</f>
        <v/>
      </c>
      <c r="K21" s="39" t="str">
        <f>IF($B21="","",SUMIFS('Данные из бланков'!$D21:$BG21,'Данные из бланков'!$D$1:$BG$1,K$2)-SUMIFS('Данные из бланков'!$D21:$BG21,'Данные из бланков'!$D$1:$BG$1,"-"&amp;K$2))</f>
        <v/>
      </c>
    </row>
    <row r="22" spans="1:11" ht="15" x14ac:dyDescent="0.25">
      <c r="A22" s="10">
        <v>20</v>
      </c>
      <c r="B22" s="31" t="str">
        <f>IF('Данные из бланков'!B22="","",'Данные из бланков'!B22)</f>
        <v/>
      </c>
      <c r="C22" s="43" t="str">
        <f>IF('Данные из бланков'!C22="","",'Данные из бланков'!C22)</f>
        <v/>
      </c>
      <c r="D22" s="32" t="str">
        <f>IF($B22="","",SUMIFS('Данные из бланков'!$D22:$BG22,'Данные из бланков'!$D$1:$BG$1,D$2)-SUMIFS('Данные из бланков'!$D22:$BG22,'Данные из бланков'!$D$1:$BG$1,"-"&amp;D$2))</f>
        <v/>
      </c>
      <c r="E22" s="33" t="str">
        <f>IF($B22="","",SUMIFS('Данные из бланков'!$D22:$BG22,'Данные из бланков'!$D$1:$BG$1,E$2)-SUMIFS('Данные из бланков'!$D22:$BG22,'Данные из бланков'!$D$1:$BG$1,"-"&amp;E$2))</f>
        <v/>
      </c>
      <c r="F22" s="34" t="str">
        <f>IF($B22="","",SUMIFS('Данные из бланков'!$D22:$BG22,'Данные из бланков'!$D$1:$BG$1,F$2)-SUMIFS('Данные из бланков'!$D22:$BG22,'Данные из бланков'!$D$1:$BG$1,"-"&amp;F$2))</f>
        <v/>
      </c>
      <c r="G22" s="35" t="str">
        <f>IF($B22="","",SUMIFS('Данные из бланков'!$D22:$BG22,'Данные из бланков'!$D$1:$BG$1,G$2)-SUMIFS('Данные из бланков'!$D22:$BG22,'Данные из бланков'!$D$1:$BG$1,"-"&amp;G$2))</f>
        <v/>
      </c>
      <c r="H22" s="36" t="str">
        <f>IF($B22="","",SUMIFS('Данные из бланков'!$D22:$BG22,'Данные из бланков'!$D$1:$BG$1,H$2)-SUMIFS('Данные из бланков'!$D22:$BG22,'Данные из бланков'!$D$1:$BG$1,"-"&amp;H$2))</f>
        <v/>
      </c>
      <c r="I22" s="37" t="str">
        <f>IF($B22="","",SUMIFS('Данные из бланков'!$D22:$BG22,'Данные из бланков'!$D$1:$BG$1,I$2)-SUMIFS('Данные из бланков'!$D22:$BG22,'Данные из бланков'!$D$1:$BG$1,"-"&amp;I$2))</f>
        <v/>
      </c>
      <c r="J22" s="38" t="str">
        <f>IF($B22="","",SUMIFS('Данные из бланков'!$D22:$BG22,'Данные из бланков'!$D$1:$BG$1,J$2)-SUMIFS('Данные из бланков'!$D22:$BG22,'Данные из бланков'!$D$1:$BG$1,"-"&amp;J$2))</f>
        <v/>
      </c>
      <c r="K22" s="39" t="str">
        <f>IF($B22="","",SUMIFS('Данные из бланков'!$D22:$BG22,'Данные из бланков'!$D$1:$BG$1,K$2)-SUMIFS('Данные из бланков'!$D22:$BG22,'Данные из бланков'!$D$1:$BG$1,"-"&amp;K$2))</f>
        <v/>
      </c>
    </row>
    <row r="23" spans="1:11" ht="15" x14ac:dyDescent="0.25">
      <c r="A23" s="10">
        <v>21</v>
      </c>
      <c r="B23" s="31" t="str">
        <f>IF('Данные из бланков'!B23="","",'Данные из бланков'!B23)</f>
        <v/>
      </c>
      <c r="C23" s="43" t="str">
        <f>IF('Данные из бланков'!C23="","",'Данные из бланков'!C23)</f>
        <v/>
      </c>
      <c r="D23" s="32" t="str">
        <f>IF($B23="","",SUMIFS('Данные из бланков'!$D23:$BG23,'Данные из бланков'!$D$1:$BG$1,D$2)-SUMIFS('Данные из бланков'!$D23:$BG23,'Данные из бланков'!$D$1:$BG$1,"-"&amp;D$2))</f>
        <v/>
      </c>
      <c r="E23" s="33" t="str">
        <f>IF($B23="","",SUMIFS('Данные из бланков'!$D23:$BG23,'Данные из бланков'!$D$1:$BG$1,E$2)-SUMIFS('Данные из бланков'!$D23:$BG23,'Данные из бланков'!$D$1:$BG$1,"-"&amp;E$2))</f>
        <v/>
      </c>
      <c r="F23" s="34" t="str">
        <f>IF($B23="","",SUMIFS('Данные из бланков'!$D23:$BG23,'Данные из бланков'!$D$1:$BG$1,F$2)-SUMIFS('Данные из бланков'!$D23:$BG23,'Данные из бланков'!$D$1:$BG$1,"-"&amp;F$2))</f>
        <v/>
      </c>
      <c r="G23" s="35" t="str">
        <f>IF($B23="","",SUMIFS('Данные из бланков'!$D23:$BG23,'Данные из бланков'!$D$1:$BG$1,G$2)-SUMIFS('Данные из бланков'!$D23:$BG23,'Данные из бланков'!$D$1:$BG$1,"-"&amp;G$2))</f>
        <v/>
      </c>
      <c r="H23" s="36" t="str">
        <f>IF($B23="","",SUMIFS('Данные из бланков'!$D23:$BG23,'Данные из бланков'!$D$1:$BG$1,H$2)-SUMIFS('Данные из бланков'!$D23:$BG23,'Данные из бланков'!$D$1:$BG$1,"-"&amp;H$2))</f>
        <v/>
      </c>
      <c r="I23" s="37" t="str">
        <f>IF($B23="","",SUMIFS('Данные из бланков'!$D23:$BG23,'Данные из бланков'!$D$1:$BG$1,I$2)-SUMIFS('Данные из бланков'!$D23:$BG23,'Данные из бланков'!$D$1:$BG$1,"-"&amp;I$2))</f>
        <v/>
      </c>
      <c r="J23" s="38" t="str">
        <f>IF($B23="","",SUMIFS('Данные из бланков'!$D23:$BG23,'Данные из бланков'!$D$1:$BG$1,J$2)-SUMIFS('Данные из бланков'!$D23:$BG23,'Данные из бланков'!$D$1:$BG$1,"-"&amp;J$2))</f>
        <v/>
      </c>
      <c r="K23" s="39" t="str">
        <f>IF($B23="","",SUMIFS('Данные из бланков'!$D23:$BG23,'Данные из бланков'!$D$1:$BG$1,K$2)-SUMIFS('Данные из бланков'!$D23:$BG23,'Данные из бланков'!$D$1:$BG$1,"-"&amp;K$2))</f>
        <v/>
      </c>
    </row>
    <row r="24" spans="1:11" ht="15" x14ac:dyDescent="0.25">
      <c r="A24" s="10">
        <v>22</v>
      </c>
      <c r="B24" s="31" t="str">
        <f>IF('Данные из бланков'!B24="","",'Данные из бланков'!B24)</f>
        <v/>
      </c>
      <c r="C24" s="43" t="str">
        <f>IF('Данные из бланков'!C24="","",'Данные из бланков'!C24)</f>
        <v/>
      </c>
      <c r="D24" s="32" t="str">
        <f>IF($B24="","",SUMIFS('Данные из бланков'!$D24:$BG24,'Данные из бланков'!$D$1:$BG$1,D$2)-SUMIFS('Данные из бланков'!$D24:$BG24,'Данные из бланков'!$D$1:$BG$1,"-"&amp;D$2))</f>
        <v/>
      </c>
      <c r="E24" s="33" t="str">
        <f>IF($B24="","",SUMIFS('Данные из бланков'!$D24:$BG24,'Данные из бланков'!$D$1:$BG$1,E$2)-SUMIFS('Данные из бланков'!$D24:$BG24,'Данные из бланков'!$D$1:$BG$1,"-"&amp;E$2))</f>
        <v/>
      </c>
      <c r="F24" s="34" t="str">
        <f>IF($B24="","",SUMIFS('Данные из бланков'!$D24:$BG24,'Данные из бланков'!$D$1:$BG$1,F$2)-SUMIFS('Данные из бланков'!$D24:$BG24,'Данные из бланков'!$D$1:$BG$1,"-"&amp;F$2))</f>
        <v/>
      </c>
      <c r="G24" s="35" t="str">
        <f>IF($B24="","",SUMIFS('Данные из бланков'!$D24:$BG24,'Данные из бланков'!$D$1:$BG$1,G$2)-SUMIFS('Данные из бланков'!$D24:$BG24,'Данные из бланков'!$D$1:$BG$1,"-"&amp;G$2))</f>
        <v/>
      </c>
      <c r="H24" s="36" t="str">
        <f>IF($B24="","",SUMIFS('Данные из бланков'!$D24:$BG24,'Данные из бланков'!$D$1:$BG$1,H$2)-SUMIFS('Данные из бланков'!$D24:$BG24,'Данные из бланков'!$D$1:$BG$1,"-"&amp;H$2))</f>
        <v/>
      </c>
      <c r="I24" s="37" t="str">
        <f>IF($B24="","",SUMIFS('Данные из бланков'!$D24:$BG24,'Данные из бланков'!$D$1:$BG$1,I$2)-SUMIFS('Данные из бланков'!$D24:$BG24,'Данные из бланков'!$D$1:$BG$1,"-"&amp;I$2))</f>
        <v/>
      </c>
      <c r="J24" s="38" t="str">
        <f>IF($B24="","",SUMIFS('Данные из бланков'!$D24:$BG24,'Данные из бланков'!$D$1:$BG$1,J$2)-SUMIFS('Данные из бланков'!$D24:$BG24,'Данные из бланков'!$D$1:$BG$1,"-"&amp;J$2))</f>
        <v/>
      </c>
      <c r="K24" s="39" t="str">
        <f>IF($B24="","",SUMIFS('Данные из бланков'!$D24:$BG24,'Данные из бланков'!$D$1:$BG$1,K$2)-SUMIFS('Данные из бланков'!$D24:$BG24,'Данные из бланков'!$D$1:$BG$1,"-"&amp;K$2))</f>
        <v/>
      </c>
    </row>
    <row r="25" spans="1:11" ht="15" x14ac:dyDescent="0.25">
      <c r="A25" s="10">
        <v>23</v>
      </c>
      <c r="B25" s="31" t="str">
        <f>IF('Данные из бланков'!B25="","",'Данные из бланков'!B25)</f>
        <v/>
      </c>
      <c r="C25" s="43" t="str">
        <f>IF('Данные из бланков'!C25="","",'Данные из бланков'!C25)</f>
        <v/>
      </c>
      <c r="D25" s="32" t="str">
        <f>IF($B25="","",SUMIFS('Данные из бланков'!$D25:$BG25,'Данные из бланков'!$D$1:$BG$1,D$2)-SUMIFS('Данные из бланков'!$D25:$BG25,'Данные из бланков'!$D$1:$BG$1,"-"&amp;D$2))</f>
        <v/>
      </c>
      <c r="E25" s="33" t="str">
        <f>IF($B25="","",SUMIFS('Данные из бланков'!$D25:$BG25,'Данные из бланков'!$D$1:$BG$1,E$2)-SUMIFS('Данные из бланков'!$D25:$BG25,'Данные из бланков'!$D$1:$BG$1,"-"&amp;E$2))</f>
        <v/>
      </c>
      <c r="F25" s="34" t="str">
        <f>IF($B25="","",SUMIFS('Данные из бланков'!$D25:$BG25,'Данные из бланков'!$D$1:$BG$1,F$2)-SUMIFS('Данные из бланков'!$D25:$BG25,'Данные из бланков'!$D$1:$BG$1,"-"&amp;F$2))</f>
        <v/>
      </c>
      <c r="G25" s="35" t="str">
        <f>IF($B25="","",SUMIFS('Данные из бланков'!$D25:$BG25,'Данные из бланков'!$D$1:$BG$1,G$2)-SUMIFS('Данные из бланков'!$D25:$BG25,'Данные из бланков'!$D$1:$BG$1,"-"&amp;G$2))</f>
        <v/>
      </c>
      <c r="H25" s="36" t="str">
        <f>IF($B25="","",SUMIFS('Данные из бланков'!$D25:$BG25,'Данные из бланков'!$D$1:$BG$1,H$2)-SUMIFS('Данные из бланков'!$D25:$BG25,'Данные из бланков'!$D$1:$BG$1,"-"&amp;H$2))</f>
        <v/>
      </c>
      <c r="I25" s="37" t="str">
        <f>IF($B25="","",SUMIFS('Данные из бланков'!$D25:$BG25,'Данные из бланков'!$D$1:$BG$1,I$2)-SUMIFS('Данные из бланков'!$D25:$BG25,'Данные из бланков'!$D$1:$BG$1,"-"&amp;I$2))</f>
        <v/>
      </c>
      <c r="J25" s="38" t="str">
        <f>IF($B25="","",SUMIFS('Данные из бланков'!$D25:$BG25,'Данные из бланков'!$D$1:$BG$1,J$2)-SUMIFS('Данные из бланков'!$D25:$BG25,'Данные из бланков'!$D$1:$BG$1,"-"&amp;J$2))</f>
        <v/>
      </c>
      <c r="K25" s="39" t="str">
        <f>IF($B25="","",SUMIFS('Данные из бланков'!$D25:$BG25,'Данные из бланков'!$D$1:$BG$1,K$2)-SUMIFS('Данные из бланков'!$D25:$BG25,'Данные из бланков'!$D$1:$BG$1,"-"&amp;K$2))</f>
        <v/>
      </c>
    </row>
    <row r="26" spans="1:11" x14ac:dyDescent="0.35">
      <c r="A26" s="10">
        <v>24</v>
      </c>
      <c r="B26" s="31" t="str">
        <f>IF('Данные из бланков'!B26="","",'Данные из бланков'!B26)</f>
        <v/>
      </c>
      <c r="C26" s="43" t="str">
        <f>IF('Данные из бланков'!C26="","",'Данные из бланков'!C26)</f>
        <v/>
      </c>
      <c r="D26" s="32" t="str">
        <f>IF($B26="","",SUMIFS('Данные из бланков'!$D26:$BG26,'Данные из бланков'!$D$1:$BG$1,D$2)-SUMIFS('Данные из бланков'!$D26:$BG26,'Данные из бланков'!$D$1:$BG$1,"-"&amp;D$2))</f>
        <v/>
      </c>
      <c r="E26" s="33" t="str">
        <f>IF($B26="","",SUMIFS('Данные из бланков'!$D26:$BG26,'Данные из бланков'!$D$1:$BG$1,E$2)-SUMIFS('Данные из бланков'!$D26:$BG26,'Данные из бланков'!$D$1:$BG$1,"-"&amp;E$2))</f>
        <v/>
      </c>
      <c r="F26" s="34" t="str">
        <f>IF($B26="","",SUMIFS('Данные из бланков'!$D26:$BG26,'Данные из бланков'!$D$1:$BG$1,F$2)-SUMIFS('Данные из бланков'!$D26:$BG26,'Данные из бланков'!$D$1:$BG$1,"-"&amp;F$2))</f>
        <v/>
      </c>
      <c r="G26" s="35" t="str">
        <f>IF($B26="","",SUMIFS('Данные из бланков'!$D26:$BG26,'Данные из бланков'!$D$1:$BG$1,G$2)-SUMIFS('Данные из бланков'!$D26:$BG26,'Данные из бланков'!$D$1:$BG$1,"-"&amp;G$2))</f>
        <v/>
      </c>
      <c r="H26" s="36" t="str">
        <f>IF($B26="","",SUMIFS('Данные из бланков'!$D26:$BG26,'Данные из бланков'!$D$1:$BG$1,H$2)-SUMIFS('Данные из бланков'!$D26:$BG26,'Данные из бланков'!$D$1:$BG$1,"-"&amp;H$2))</f>
        <v/>
      </c>
      <c r="I26" s="37" t="str">
        <f>IF($B26="","",SUMIFS('Данные из бланков'!$D26:$BG26,'Данные из бланков'!$D$1:$BG$1,I$2)-SUMIFS('Данные из бланков'!$D26:$BG26,'Данные из бланков'!$D$1:$BG$1,"-"&amp;I$2))</f>
        <v/>
      </c>
      <c r="J26" s="38" t="str">
        <f>IF($B26="","",SUMIFS('Данные из бланков'!$D26:$BG26,'Данные из бланков'!$D$1:$BG$1,J$2)-SUMIFS('Данные из бланков'!$D26:$BG26,'Данные из бланков'!$D$1:$BG$1,"-"&amp;J$2))</f>
        <v/>
      </c>
      <c r="K26" s="39" t="str">
        <f>IF($B26="","",SUMIFS('Данные из бланков'!$D26:$BG26,'Данные из бланков'!$D$1:$BG$1,K$2)-SUMIFS('Данные из бланков'!$D26:$BG26,'Данные из бланков'!$D$1:$BG$1,"-"&amp;K$2))</f>
        <v/>
      </c>
    </row>
    <row r="27" spans="1:11" x14ac:dyDescent="0.35">
      <c r="A27" s="10">
        <v>25</v>
      </c>
      <c r="B27" s="31" t="str">
        <f>IF('Данные из бланков'!B27="","",'Данные из бланков'!B27)</f>
        <v/>
      </c>
      <c r="C27" s="43" t="str">
        <f>IF('Данные из бланков'!C27="","",'Данные из бланков'!C27)</f>
        <v/>
      </c>
      <c r="D27" s="32" t="str">
        <f>IF($B27="","",SUMIFS('Данные из бланков'!$D27:$BG27,'Данные из бланков'!$D$1:$BG$1,D$2)-SUMIFS('Данные из бланков'!$D27:$BG27,'Данные из бланков'!$D$1:$BG$1,"-"&amp;D$2))</f>
        <v/>
      </c>
      <c r="E27" s="33" t="str">
        <f>IF($B27="","",SUMIFS('Данные из бланков'!$D27:$BG27,'Данные из бланков'!$D$1:$BG$1,E$2)-SUMIFS('Данные из бланков'!$D27:$BG27,'Данные из бланков'!$D$1:$BG$1,"-"&amp;E$2))</f>
        <v/>
      </c>
      <c r="F27" s="34" t="str">
        <f>IF($B27="","",SUMIFS('Данные из бланков'!$D27:$BG27,'Данные из бланков'!$D$1:$BG$1,F$2)-SUMIFS('Данные из бланков'!$D27:$BG27,'Данные из бланков'!$D$1:$BG$1,"-"&amp;F$2))</f>
        <v/>
      </c>
      <c r="G27" s="35" t="str">
        <f>IF($B27="","",SUMIFS('Данные из бланков'!$D27:$BG27,'Данные из бланков'!$D$1:$BG$1,G$2)-SUMIFS('Данные из бланков'!$D27:$BG27,'Данные из бланков'!$D$1:$BG$1,"-"&amp;G$2))</f>
        <v/>
      </c>
      <c r="H27" s="36" t="str">
        <f>IF($B27="","",SUMIFS('Данные из бланков'!$D27:$BG27,'Данные из бланков'!$D$1:$BG$1,H$2)-SUMIFS('Данные из бланков'!$D27:$BG27,'Данные из бланков'!$D$1:$BG$1,"-"&amp;H$2))</f>
        <v/>
      </c>
      <c r="I27" s="37" t="str">
        <f>IF($B27="","",SUMIFS('Данные из бланков'!$D27:$BG27,'Данные из бланков'!$D$1:$BG$1,I$2)-SUMIFS('Данные из бланков'!$D27:$BG27,'Данные из бланков'!$D$1:$BG$1,"-"&amp;I$2))</f>
        <v/>
      </c>
      <c r="J27" s="38" t="str">
        <f>IF($B27="","",SUMIFS('Данные из бланков'!$D27:$BG27,'Данные из бланков'!$D$1:$BG$1,J$2)-SUMIFS('Данные из бланков'!$D27:$BG27,'Данные из бланков'!$D$1:$BG$1,"-"&amp;J$2))</f>
        <v/>
      </c>
      <c r="K27" s="39" t="str">
        <f>IF($B27="","",SUMIFS('Данные из бланков'!$D27:$BG27,'Данные из бланков'!$D$1:$BG$1,K$2)-SUMIFS('Данные из бланков'!$D27:$BG27,'Данные из бланков'!$D$1:$BG$1,"-"&amp;K$2))</f>
        <v/>
      </c>
    </row>
    <row r="28" spans="1:11" x14ac:dyDescent="0.35">
      <c r="A28" s="10">
        <v>26</v>
      </c>
      <c r="B28" s="31" t="str">
        <f>IF('Данные из бланков'!B28="","",'Данные из бланков'!B28)</f>
        <v/>
      </c>
      <c r="C28" s="43" t="str">
        <f>IF('Данные из бланков'!C28="","",'Данные из бланков'!C28)</f>
        <v/>
      </c>
      <c r="D28" s="32" t="str">
        <f>IF($B28="","",SUMIFS('Данные из бланков'!$D28:$BG28,'Данные из бланков'!$D$1:$BG$1,D$2)-SUMIFS('Данные из бланков'!$D28:$BG28,'Данные из бланков'!$D$1:$BG$1,"-"&amp;D$2))</f>
        <v/>
      </c>
      <c r="E28" s="33" t="str">
        <f>IF($B28="","",SUMIFS('Данные из бланков'!$D28:$BG28,'Данные из бланков'!$D$1:$BG$1,E$2)-SUMIFS('Данные из бланков'!$D28:$BG28,'Данные из бланков'!$D$1:$BG$1,"-"&amp;E$2))</f>
        <v/>
      </c>
      <c r="F28" s="34" t="str">
        <f>IF($B28="","",SUMIFS('Данные из бланков'!$D28:$BG28,'Данные из бланков'!$D$1:$BG$1,F$2)-SUMIFS('Данные из бланков'!$D28:$BG28,'Данные из бланков'!$D$1:$BG$1,"-"&amp;F$2))</f>
        <v/>
      </c>
      <c r="G28" s="35" t="str">
        <f>IF($B28="","",SUMIFS('Данные из бланков'!$D28:$BG28,'Данные из бланков'!$D$1:$BG$1,G$2)-SUMIFS('Данные из бланков'!$D28:$BG28,'Данные из бланков'!$D$1:$BG$1,"-"&amp;G$2))</f>
        <v/>
      </c>
      <c r="H28" s="36" t="str">
        <f>IF($B28="","",SUMIFS('Данные из бланков'!$D28:$BG28,'Данные из бланков'!$D$1:$BG$1,H$2)-SUMIFS('Данные из бланков'!$D28:$BG28,'Данные из бланков'!$D$1:$BG$1,"-"&amp;H$2))</f>
        <v/>
      </c>
      <c r="I28" s="37" t="str">
        <f>IF($B28="","",SUMIFS('Данные из бланков'!$D28:$BG28,'Данные из бланков'!$D$1:$BG$1,I$2)-SUMIFS('Данные из бланков'!$D28:$BG28,'Данные из бланков'!$D$1:$BG$1,"-"&amp;I$2))</f>
        <v/>
      </c>
      <c r="J28" s="38" t="str">
        <f>IF($B28="","",SUMIFS('Данные из бланков'!$D28:$BG28,'Данные из бланков'!$D$1:$BG$1,J$2)-SUMIFS('Данные из бланков'!$D28:$BG28,'Данные из бланков'!$D$1:$BG$1,"-"&amp;J$2))</f>
        <v/>
      </c>
      <c r="K28" s="39" t="str">
        <f>IF($B28="","",SUMIFS('Данные из бланков'!$D28:$BG28,'Данные из бланков'!$D$1:$BG$1,K$2)-SUMIFS('Данные из бланков'!$D28:$BG28,'Данные из бланков'!$D$1:$BG$1,"-"&amp;K$2))</f>
        <v/>
      </c>
    </row>
    <row r="29" spans="1:11" x14ac:dyDescent="0.35">
      <c r="A29" s="10">
        <v>27</v>
      </c>
      <c r="B29" s="31" t="str">
        <f>IF('Данные из бланков'!B29="","",'Данные из бланков'!B29)</f>
        <v/>
      </c>
      <c r="C29" s="43" t="str">
        <f>IF('Данные из бланков'!C29="","",'Данные из бланков'!C29)</f>
        <v/>
      </c>
      <c r="D29" s="32" t="str">
        <f>IF($B29="","",SUMIFS('Данные из бланков'!$D29:$BG29,'Данные из бланков'!$D$1:$BG$1,D$2)-SUMIFS('Данные из бланков'!$D29:$BG29,'Данные из бланков'!$D$1:$BG$1,"-"&amp;D$2))</f>
        <v/>
      </c>
      <c r="E29" s="33" t="str">
        <f>IF($B29="","",SUMIFS('Данные из бланков'!$D29:$BG29,'Данные из бланков'!$D$1:$BG$1,E$2)-SUMIFS('Данные из бланков'!$D29:$BG29,'Данные из бланков'!$D$1:$BG$1,"-"&amp;E$2))</f>
        <v/>
      </c>
      <c r="F29" s="34" t="str">
        <f>IF($B29="","",SUMIFS('Данные из бланков'!$D29:$BG29,'Данные из бланков'!$D$1:$BG$1,F$2)-SUMIFS('Данные из бланков'!$D29:$BG29,'Данные из бланков'!$D$1:$BG$1,"-"&amp;F$2))</f>
        <v/>
      </c>
      <c r="G29" s="35" t="str">
        <f>IF($B29="","",SUMIFS('Данные из бланков'!$D29:$BG29,'Данные из бланков'!$D$1:$BG$1,G$2)-SUMIFS('Данные из бланков'!$D29:$BG29,'Данные из бланков'!$D$1:$BG$1,"-"&amp;G$2))</f>
        <v/>
      </c>
      <c r="H29" s="36" t="str">
        <f>IF($B29="","",SUMIFS('Данные из бланков'!$D29:$BG29,'Данные из бланков'!$D$1:$BG$1,H$2)-SUMIFS('Данные из бланков'!$D29:$BG29,'Данные из бланков'!$D$1:$BG$1,"-"&amp;H$2))</f>
        <v/>
      </c>
      <c r="I29" s="37" t="str">
        <f>IF($B29="","",SUMIFS('Данные из бланков'!$D29:$BG29,'Данные из бланков'!$D$1:$BG$1,I$2)-SUMIFS('Данные из бланков'!$D29:$BG29,'Данные из бланков'!$D$1:$BG$1,"-"&amp;I$2))</f>
        <v/>
      </c>
      <c r="J29" s="38" t="str">
        <f>IF($B29="","",SUMIFS('Данные из бланков'!$D29:$BG29,'Данные из бланков'!$D$1:$BG$1,J$2)-SUMIFS('Данные из бланков'!$D29:$BG29,'Данные из бланков'!$D$1:$BG$1,"-"&amp;J$2))</f>
        <v/>
      </c>
      <c r="K29" s="39" t="str">
        <f>IF($B29="","",SUMIFS('Данные из бланков'!$D29:$BG29,'Данные из бланков'!$D$1:$BG$1,K$2)-SUMIFS('Данные из бланков'!$D29:$BG29,'Данные из бланков'!$D$1:$BG$1,"-"&amp;K$2))</f>
        <v/>
      </c>
    </row>
    <row r="30" spans="1:11" x14ac:dyDescent="0.35">
      <c r="A30" s="10">
        <v>28</v>
      </c>
      <c r="B30" s="31" t="str">
        <f>IF('Данные из бланков'!B30="","",'Данные из бланков'!B30)</f>
        <v/>
      </c>
      <c r="C30" s="43" t="str">
        <f>IF('Данные из бланков'!C30="","",'Данные из бланков'!C30)</f>
        <v/>
      </c>
      <c r="D30" s="32" t="str">
        <f>IF($B30="","",SUMIFS('Данные из бланков'!$D30:$BG30,'Данные из бланков'!$D$1:$BG$1,D$2)-SUMIFS('Данные из бланков'!$D30:$BG30,'Данные из бланков'!$D$1:$BG$1,"-"&amp;D$2))</f>
        <v/>
      </c>
      <c r="E30" s="33" t="str">
        <f>IF($B30="","",SUMIFS('Данные из бланков'!$D30:$BG30,'Данные из бланков'!$D$1:$BG$1,E$2)-SUMIFS('Данные из бланков'!$D30:$BG30,'Данные из бланков'!$D$1:$BG$1,"-"&amp;E$2))</f>
        <v/>
      </c>
      <c r="F30" s="34" t="str">
        <f>IF($B30="","",SUMIFS('Данные из бланков'!$D30:$BG30,'Данные из бланков'!$D$1:$BG$1,F$2)-SUMIFS('Данные из бланков'!$D30:$BG30,'Данные из бланков'!$D$1:$BG$1,"-"&amp;F$2))</f>
        <v/>
      </c>
      <c r="G30" s="35" t="str">
        <f>IF($B30="","",SUMIFS('Данные из бланков'!$D30:$BG30,'Данные из бланков'!$D$1:$BG$1,G$2)-SUMIFS('Данные из бланков'!$D30:$BG30,'Данные из бланков'!$D$1:$BG$1,"-"&amp;G$2))</f>
        <v/>
      </c>
      <c r="H30" s="36" t="str">
        <f>IF($B30="","",SUMIFS('Данные из бланков'!$D30:$BG30,'Данные из бланков'!$D$1:$BG$1,H$2)-SUMIFS('Данные из бланков'!$D30:$BG30,'Данные из бланков'!$D$1:$BG$1,"-"&amp;H$2))</f>
        <v/>
      </c>
      <c r="I30" s="37" t="str">
        <f>IF($B30="","",SUMIFS('Данные из бланков'!$D30:$BG30,'Данные из бланков'!$D$1:$BG$1,I$2)-SUMIFS('Данные из бланков'!$D30:$BG30,'Данные из бланков'!$D$1:$BG$1,"-"&amp;I$2))</f>
        <v/>
      </c>
      <c r="J30" s="38" t="str">
        <f>IF($B30="","",SUMIFS('Данные из бланков'!$D30:$BG30,'Данные из бланков'!$D$1:$BG$1,J$2)-SUMIFS('Данные из бланков'!$D30:$BG30,'Данные из бланков'!$D$1:$BG$1,"-"&amp;J$2))</f>
        <v/>
      </c>
      <c r="K30" s="39" t="str">
        <f>IF($B30="","",SUMIFS('Данные из бланков'!$D30:$BG30,'Данные из бланков'!$D$1:$BG$1,K$2)-SUMIFS('Данные из бланков'!$D30:$BG30,'Данные из бланков'!$D$1:$BG$1,"-"&amp;K$2))</f>
        <v/>
      </c>
    </row>
    <row r="31" spans="1:11" x14ac:dyDescent="0.35">
      <c r="A31" s="10">
        <v>29</v>
      </c>
      <c r="B31" s="31" t="str">
        <f>IF('Данные из бланков'!B31="","",'Данные из бланков'!B31)</f>
        <v/>
      </c>
      <c r="C31" s="43" t="str">
        <f>IF('Данные из бланков'!C31="","",'Данные из бланков'!C31)</f>
        <v/>
      </c>
      <c r="D31" s="32" t="str">
        <f>IF($B31="","",SUMIFS('Данные из бланков'!$D31:$BG31,'Данные из бланков'!$D$1:$BG$1,D$2)-SUMIFS('Данные из бланков'!$D31:$BG31,'Данные из бланков'!$D$1:$BG$1,"-"&amp;D$2))</f>
        <v/>
      </c>
      <c r="E31" s="33" t="str">
        <f>IF($B31="","",SUMIFS('Данные из бланков'!$D31:$BG31,'Данные из бланков'!$D$1:$BG$1,E$2)-SUMIFS('Данные из бланков'!$D31:$BG31,'Данные из бланков'!$D$1:$BG$1,"-"&amp;E$2))</f>
        <v/>
      </c>
      <c r="F31" s="34" t="str">
        <f>IF($B31="","",SUMIFS('Данные из бланков'!$D31:$BG31,'Данные из бланков'!$D$1:$BG$1,F$2)-SUMIFS('Данные из бланков'!$D31:$BG31,'Данные из бланков'!$D$1:$BG$1,"-"&amp;F$2))</f>
        <v/>
      </c>
      <c r="G31" s="35" t="str">
        <f>IF($B31="","",SUMIFS('Данные из бланков'!$D31:$BG31,'Данные из бланков'!$D$1:$BG$1,G$2)-SUMIFS('Данные из бланков'!$D31:$BG31,'Данные из бланков'!$D$1:$BG$1,"-"&amp;G$2))</f>
        <v/>
      </c>
      <c r="H31" s="36" t="str">
        <f>IF($B31="","",SUMIFS('Данные из бланков'!$D31:$BG31,'Данные из бланков'!$D$1:$BG$1,H$2)-SUMIFS('Данные из бланков'!$D31:$BG31,'Данные из бланков'!$D$1:$BG$1,"-"&amp;H$2))</f>
        <v/>
      </c>
      <c r="I31" s="37" t="str">
        <f>IF($B31="","",SUMIFS('Данные из бланков'!$D31:$BG31,'Данные из бланков'!$D$1:$BG$1,I$2)-SUMIFS('Данные из бланков'!$D31:$BG31,'Данные из бланков'!$D$1:$BG$1,"-"&amp;I$2))</f>
        <v/>
      </c>
      <c r="J31" s="38" t="str">
        <f>IF($B31="","",SUMIFS('Данные из бланков'!$D31:$BG31,'Данные из бланков'!$D$1:$BG$1,J$2)-SUMIFS('Данные из бланков'!$D31:$BG31,'Данные из бланков'!$D$1:$BG$1,"-"&amp;J$2))</f>
        <v/>
      </c>
      <c r="K31" s="39" t="str">
        <f>IF($B31="","",SUMIFS('Данные из бланков'!$D31:$BG31,'Данные из бланков'!$D$1:$BG$1,K$2)-SUMIFS('Данные из бланков'!$D31:$BG31,'Данные из бланков'!$D$1:$BG$1,"-"&amp;K$2))</f>
        <v/>
      </c>
    </row>
    <row r="32" spans="1:11" x14ac:dyDescent="0.35">
      <c r="A32" s="10">
        <v>30</v>
      </c>
      <c r="B32" s="31" t="str">
        <f>IF('Данные из бланков'!B32="","",'Данные из бланков'!B32)</f>
        <v/>
      </c>
      <c r="C32" s="43" t="str">
        <f>IF('Данные из бланков'!C32="","",'Данные из бланков'!C32)</f>
        <v/>
      </c>
      <c r="D32" s="32" t="str">
        <f>IF($B32="","",SUMIFS('Данные из бланков'!$D32:$BG32,'Данные из бланков'!$D$1:$BG$1,D$2)-SUMIFS('Данные из бланков'!$D32:$BG32,'Данные из бланков'!$D$1:$BG$1,"-"&amp;D$2))</f>
        <v/>
      </c>
      <c r="E32" s="33" t="str">
        <f>IF($B32="","",SUMIFS('Данные из бланков'!$D32:$BG32,'Данные из бланков'!$D$1:$BG$1,E$2)-SUMIFS('Данные из бланков'!$D32:$BG32,'Данные из бланков'!$D$1:$BG$1,"-"&amp;E$2))</f>
        <v/>
      </c>
      <c r="F32" s="34" t="str">
        <f>IF($B32="","",SUMIFS('Данные из бланков'!$D32:$BG32,'Данные из бланков'!$D$1:$BG$1,F$2)-SUMIFS('Данные из бланков'!$D32:$BG32,'Данные из бланков'!$D$1:$BG$1,"-"&amp;F$2))</f>
        <v/>
      </c>
      <c r="G32" s="35" t="str">
        <f>IF($B32="","",SUMIFS('Данные из бланков'!$D32:$BG32,'Данные из бланков'!$D$1:$BG$1,G$2)-SUMIFS('Данные из бланков'!$D32:$BG32,'Данные из бланков'!$D$1:$BG$1,"-"&amp;G$2))</f>
        <v/>
      </c>
      <c r="H32" s="36" t="str">
        <f>IF($B32="","",SUMIFS('Данные из бланков'!$D32:$BG32,'Данные из бланков'!$D$1:$BG$1,H$2)-SUMIFS('Данные из бланков'!$D32:$BG32,'Данные из бланков'!$D$1:$BG$1,"-"&amp;H$2))</f>
        <v/>
      </c>
      <c r="I32" s="37" t="str">
        <f>IF($B32="","",SUMIFS('Данные из бланков'!$D32:$BG32,'Данные из бланков'!$D$1:$BG$1,I$2)-SUMIFS('Данные из бланков'!$D32:$BG32,'Данные из бланков'!$D$1:$BG$1,"-"&amp;I$2))</f>
        <v/>
      </c>
      <c r="J32" s="38" t="str">
        <f>IF($B32="","",SUMIFS('Данные из бланков'!$D32:$BG32,'Данные из бланков'!$D$1:$BG$1,J$2)-SUMIFS('Данные из бланков'!$D32:$BG32,'Данные из бланков'!$D$1:$BG$1,"-"&amp;J$2))</f>
        <v/>
      </c>
      <c r="K32" s="39" t="str">
        <f>IF($B32="","",SUMIFS('Данные из бланков'!$D32:$BG32,'Данные из бланков'!$D$1:$BG$1,K$2)-SUMIFS('Данные из бланков'!$D32:$BG32,'Данные из бланков'!$D$1:$BG$1,"-"&amp;K$2))</f>
        <v/>
      </c>
    </row>
    <row r="33" spans="1:11" x14ac:dyDescent="0.35">
      <c r="A33" s="10">
        <v>31</v>
      </c>
      <c r="B33" s="31" t="str">
        <f>IF('Данные из бланков'!B33="","",'Данные из бланков'!B33)</f>
        <v/>
      </c>
      <c r="C33" s="43" t="str">
        <f>IF('Данные из бланков'!C33="","",'Данные из бланков'!C33)</f>
        <v/>
      </c>
      <c r="D33" s="32" t="str">
        <f>IF($B33="","",SUMIFS('Данные из бланков'!$D33:$BG33,'Данные из бланков'!$D$1:$BG$1,D$2)-SUMIFS('Данные из бланков'!$D33:$BG33,'Данные из бланков'!$D$1:$BG$1,"-"&amp;D$2))</f>
        <v/>
      </c>
      <c r="E33" s="33" t="str">
        <f>IF($B33="","",SUMIFS('Данные из бланков'!$D33:$BG33,'Данные из бланков'!$D$1:$BG$1,E$2)-SUMIFS('Данные из бланков'!$D33:$BG33,'Данные из бланков'!$D$1:$BG$1,"-"&amp;E$2))</f>
        <v/>
      </c>
      <c r="F33" s="34" t="str">
        <f>IF($B33="","",SUMIFS('Данные из бланков'!$D33:$BG33,'Данные из бланков'!$D$1:$BG$1,F$2)-SUMIFS('Данные из бланков'!$D33:$BG33,'Данные из бланков'!$D$1:$BG$1,"-"&amp;F$2))</f>
        <v/>
      </c>
      <c r="G33" s="35" t="str">
        <f>IF($B33="","",SUMIFS('Данные из бланков'!$D33:$BG33,'Данные из бланков'!$D$1:$BG$1,G$2)-SUMIFS('Данные из бланков'!$D33:$BG33,'Данные из бланков'!$D$1:$BG$1,"-"&amp;G$2))</f>
        <v/>
      </c>
      <c r="H33" s="36" t="str">
        <f>IF($B33="","",SUMIFS('Данные из бланков'!$D33:$BG33,'Данные из бланков'!$D$1:$BG$1,H$2)-SUMIFS('Данные из бланков'!$D33:$BG33,'Данные из бланков'!$D$1:$BG$1,"-"&amp;H$2))</f>
        <v/>
      </c>
      <c r="I33" s="37" t="str">
        <f>IF($B33="","",SUMIFS('Данные из бланков'!$D33:$BG33,'Данные из бланков'!$D$1:$BG$1,I$2)-SUMIFS('Данные из бланков'!$D33:$BG33,'Данные из бланков'!$D$1:$BG$1,"-"&amp;I$2))</f>
        <v/>
      </c>
      <c r="J33" s="38" t="str">
        <f>IF($B33="","",SUMIFS('Данные из бланков'!$D33:$BG33,'Данные из бланков'!$D$1:$BG$1,J$2)-SUMIFS('Данные из бланков'!$D33:$BG33,'Данные из бланков'!$D$1:$BG$1,"-"&amp;J$2))</f>
        <v/>
      </c>
      <c r="K33" s="39" t="str">
        <f>IF($B33="","",SUMIFS('Данные из бланков'!$D33:$BG33,'Данные из бланков'!$D$1:$BG$1,K$2)-SUMIFS('Данные из бланков'!$D33:$BG33,'Данные из бланков'!$D$1:$BG$1,"-"&amp;K$2))</f>
        <v/>
      </c>
    </row>
    <row r="34" spans="1:11" x14ac:dyDescent="0.35">
      <c r="A34" s="10">
        <v>32</v>
      </c>
      <c r="B34" s="31" t="str">
        <f>IF('Данные из бланков'!B34="","",'Данные из бланков'!B34)</f>
        <v/>
      </c>
      <c r="C34" s="43" t="str">
        <f>IF('Данные из бланков'!C34="","",'Данные из бланков'!C34)</f>
        <v/>
      </c>
      <c r="D34" s="32" t="str">
        <f>IF($B34="","",SUMIFS('Данные из бланков'!$D34:$BG34,'Данные из бланков'!$D$1:$BG$1,D$2)-SUMIFS('Данные из бланков'!$D34:$BG34,'Данные из бланков'!$D$1:$BG$1,"-"&amp;D$2))</f>
        <v/>
      </c>
      <c r="E34" s="33" t="str">
        <f>IF($B34="","",SUMIFS('Данные из бланков'!$D34:$BG34,'Данные из бланков'!$D$1:$BG$1,E$2)-SUMIFS('Данные из бланков'!$D34:$BG34,'Данные из бланков'!$D$1:$BG$1,"-"&amp;E$2))</f>
        <v/>
      </c>
      <c r="F34" s="34" t="str">
        <f>IF($B34="","",SUMIFS('Данные из бланков'!$D34:$BG34,'Данные из бланков'!$D$1:$BG$1,F$2)-SUMIFS('Данные из бланков'!$D34:$BG34,'Данные из бланков'!$D$1:$BG$1,"-"&amp;F$2))</f>
        <v/>
      </c>
      <c r="G34" s="35" t="str">
        <f>IF($B34="","",SUMIFS('Данные из бланков'!$D34:$BG34,'Данные из бланков'!$D$1:$BG$1,G$2)-SUMIFS('Данные из бланков'!$D34:$BG34,'Данные из бланков'!$D$1:$BG$1,"-"&amp;G$2))</f>
        <v/>
      </c>
      <c r="H34" s="36" t="str">
        <f>IF($B34="","",SUMIFS('Данные из бланков'!$D34:$BG34,'Данные из бланков'!$D$1:$BG$1,H$2)-SUMIFS('Данные из бланков'!$D34:$BG34,'Данные из бланков'!$D$1:$BG$1,"-"&amp;H$2))</f>
        <v/>
      </c>
      <c r="I34" s="37" t="str">
        <f>IF($B34="","",SUMIFS('Данные из бланков'!$D34:$BG34,'Данные из бланков'!$D$1:$BG$1,I$2)-SUMIFS('Данные из бланков'!$D34:$BG34,'Данные из бланков'!$D$1:$BG$1,"-"&amp;I$2))</f>
        <v/>
      </c>
      <c r="J34" s="38" t="str">
        <f>IF($B34="","",SUMIFS('Данные из бланков'!$D34:$BG34,'Данные из бланков'!$D$1:$BG$1,J$2)-SUMIFS('Данные из бланков'!$D34:$BG34,'Данные из бланков'!$D$1:$BG$1,"-"&amp;J$2))</f>
        <v/>
      </c>
      <c r="K34" s="39" t="str">
        <f>IF($B34="","",SUMIFS('Данные из бланков'!$D34:$BG34,'Данные из бланков'!$D$1:$BG$1,K$2)-SUMIFS('Данные из бланков'!$D34:$BG34,'Данные из бланков'!$D$1:$BG$1,"-"&amp;K$2))</f>
        <v/>
      </c>
    </row>
    <row r="35" spans="1:11" x14ac:dyDescent="0.35">
      <c r="A35" s="10">
        <v>33</v>
      </c>
      <c r="B35" s="31" t="str">
        <f>IF('Данные из бланков'!B35="","",'Данные из бланков'!B35)</f>
        <v/>
      </c>
      <c r="C35" s="43" t="str">
        <f>IF('Данные из бланков'!C35="","",'Данные из бланков'!C35)</f>
        <v/>
      </c>
      <c r="D35" s="32" t="str">
        <f>IF($B35="","",SUMIFS('Данные из бланков'!$D35:$BG35,'Данные из бланков'!$D$1:$BG$1,D$2)-SUMIFS('Данные из бланков'!$D35:$BG35,'Данные из бланков'!$D$1:$BG$1,"-"&amp;D$2))</f>
        <v/>
      </c>
      <c r="E35" s="33" t="str">
        <f>IF($B35="","",SUMIFS('Данные из бланков'!$D35:$BG35,'Данные из бланков'!$D$1:$BG$1,E$2)-SUMIFS('Данные из бланков'!$D35:$BG35,'Данные из бланков'!$D$1:$BG$1,"-"&amp;E$2))</f>
        <v/>
      </c>
      <c r="F35" s="34" t="str">
        <f>IF($B35="","",SUMIFS('Данные из бланков'!$D35:$BG35,'Данные из бланков'!$D$1:$BG$1,F$2)-SUMIFS('Данные из бланков'!$D35:$BG35,'Данные из бланков'!$D$1:$BG$1,"-"&amp;F$2))</f>
        <v/>
      </c>
      <c r="G35" s="35" t="str">
        <f>IF($B35="","",SUMIFS('Данные из бланков'!$D35:$BG35,'Данные из бланков'!$D$1:$BG$1,G$2)-SUMIFS('Данные из бланков'!$D35:$BG35,'Данные из бланков'!$D$1:$BG$1,"-"&amp;G$2))</f>
        <v/>
      </c>
      <c r="H35" s="36" t="str">
        <f>IF($B35="","",SUMIFS('Данные из бланков'!$D35:$BG35,'Данные из бланков'!$D$1:$BG$1,H$2)-SUMIFS('Данные из бланков'!$D35:$BG35,'Данные из бланков'!$D$1:$BG$1,"-"&amp;H$2))</f>
        <v/>
      </c>
      <c r="I35" s="37" t="str">
        <f>IF($B35="","",SUMIFS('Данные из бланков'!$D35:$BG35,'Данные из бланков'!$D$1:$BG$1,I$2)-SUMIFS('Данные из бланков'!$D35:$BG35,'Данные из бланков'!$D$1:$BG$1,"-"&amp;I$2))</f>
        <v/>
      </c>
      <c r="J35" s="38" t="str">
        <f>IF($B35="","",SUMIFS('Данные из бланков'!$D35:$BG35,'Данные из бланков'!$D$1:$BG$1,J$2)-SUMIFS('Данные из бланков'!$D35:$BG35,'Данные из бланков'!$D$1:$BG$1,"-"&amp;J$2))</f>
        <v/>
      </c>
      <c r="K35" s="39" t="str">
        <f>IF($B35="","",SUMIFS('Данные из бланков'!$D35:$BG35,'Данные из бланков'!$D$1:$BG$1,K$2)-SUMIFS('Данные из бланков'!$D35:$BG35,'Данные из бланков'!$D$1:$BG$1,"-"&amp;K$2))</f>
        <v/>
      </c>
    </row>
    <row r="36" spans="1:11" x14ac:dyDescent="0.35">
      <c r="A36" s="10">
        <v>34</v>
      </c>
      <c r="B36" s="31" t="str">
        <f>IF('Данные из бланков'!B36="","",'Данные из бланков'!B36)</f>
        <v/>
      </c>
      <c r="C36" s="43" t="str">
        <f>IF('Данные из бланков'!C36="","",'Данные из бланков'!C36)</f>
        <v/>
      </c>
      <c r="D36" s="32" t="str">
        <f>IF($B36="","",SUMIFS('Данные из бланков'!$D36:$BG36,'Данные из бланков'!$D$1:$BG$1,D$2)-SUMIFS('Данные из бланков'!$D36:$BG36,'Данные из бланков'!$D$1:$BG$1,"-"&amp;D$2))</f>
        <v/>
      </c>
      <c r="E36" s="33" t="str">
        <f>IF($B36="","",SUMIFS('Данные из бланков'!$D36:$BG36,'Данные из бланков'!$D$1:$BG$1,E$2)-SUMIFS('Данные из бланков'!$D36:$BG36,'Данные из бланков'!$D$1:$BG$1,"-"&amp;E$2))</f>
        <v/>
      </c>
      <c r="F36" s="34" t="str">
        <f>IF($B36="","",SUMIFS('Данные из бланков'!$D36:$BG36,'Данные из бланков'!$D$1:$BG$1,F$2)-SUMIFS('Данные из бланков'!$D36:$BG36,'Данные из бланков'!$D$1:$BG$1,"-"&amp;F$2))</f>
        <v/>
      </c>
      <c r="G36" s="35" t="str">
        <f>IF($B36="","",SUMIFS('Данные из бланков'!$D36:$BG36,'Данные из бланков'!$D$1:$BG$1,G$2)-SUMIFS('Данные из бланков'!$D36:$BG36,'Данные из бланков'!$D$1:$BG$1,"-"&amp;G$2))</f>
        <v/>
      </c>
      <c r="H36" s="36" t="str">
        <f>IF($B36="","",SUMIFS('Данные из бланков'!$D36:$BG36,'Данные из бланков'!$D$1:$BG$1,H$2)-SUMIFS('Данные из бланков'!$D36:$BG36,'Данные из бланков'!$D$1:$BG$1,"-"&amp;H$2))</f>
        <v/>
      </c>
      <c r="I36" s="37" t="str">
        <f>IF($B36="","",SUMIFS('Данные из бланков'!$D36:$BG36,'Данные из бланков'!$D$1:$BG$1,I$2)-SUMIFS('Данные из бланков'!$D36:$BG36,'Данные из бланков'!$D$1:$BG$1,"-"&amp;I$2))</f>
        <v/>
      </c>
      <c r="J36" s="38" t="str">
        <f>IF($B36="","",SUMIFS('Данные из бланков'!$D36:$BG36,'Данные из бланков'!$D$1:$BG$1,J$2)-SUMIFS('Данные из бланков'!$D36:$BG36,'Данные из бланков'!$D$1:$BG$1,"-"&amp;J$2))</f>
        <v/>
      </c>
      <c r="K36" s="39" t="str">
        <f>IF($B36="","",SUMIFS('Данные из бланков'!$D36:$BG36,'Данные из бланков'!$D$1:$BG$1,K$2)-SUMIFS('Данные из бланков'!$D36:$BG36,'Данные из бланков'!$D$1:$BG$1,"-"&amp;K$2))</f>
        <v/>
      </c>
    </row>
    <row r="37" spans="1:11" x14ac:dyDescent="0.35">
      <c r="A37" s="10">
        <v>35</v>
      </c>
      <c r="B37" s="31" t="str">
        <f>IF('Данные из бланков'!B37="","",'Данные из бланков'!B37)</f>
        <v/>
      </c>
      <c r="C37" s="43" t="str">
        <f>IF('Данные из бланков'!C37="","",'Данные из бланков'!C37)</f>
        <v/>
      </c>
      <c r="D37" s="32" t="str">
        <f>IF($B37="","",SUMIFS('Данные из бланков'!$D37:$BG37,'Данные из бланков'!$D$1:$BG$1,D$2)-SUMIFS('Данные из бланков'!$D37:$BG37,'Данные из бланков'!$D$1:$BG$1,"-"&amp;D$2))</f>
        <v/>
      </c>
      <c r="E37" s="33" t="str">
        <f>IF($B37="","",SUMIFS('Данные из бланков'!$D37:$BG37,'Данные из бланков'!$D$1:$BG$1,E$2)-SUMIFS('Данные из бланков'!$D37:$BG37,'Данные из бланков'!$D$1:$BG$1,"-"&amp;E$2))</f>
        <v/>
      </c>
      <c r="F37" s="34" t="str">
        <f>IF($B37="","",SUMIFS('Данные из бланков'!$D37:$BG37,'Данные из бланков'!$D$1:$BG$1,F$2)-SUMIFS('Данные из бланков'!$D37:$BG37,'Данные из бланков'!$D$1:$BG$1,"-"&amp;F$2))</f>
        <v/>
      </c>
      <c r="G37" s="35" t="str">
        <f>IF($B37="","",SUMIFS('Данные из бланков'!$D37:$BG37,'Данные из бланков'!$D$1:$BG$1,G$2)-SUMIFS('Данные из бланков'!$D37:$BG37,'Данные из бланков'!$D$1:$BG$1,"-"&amp;G$2))</f>
        <v/>
      </c>
      <c r="H37" s="36" t="str">
        <f>IF($B37="","",SUMIFS('Данные из бланков'!$D37:$BG37,'Данные из бланков'!$D$1:$BG$1,H$2)-SUMIFS('Данные из бланков'!$D37:$BG37,'Данные из бланков'!$D$1:$BG$1,"-"&amp;H$2))</f>
        <v/>
      </c>
      <c r="I37" s="37" t="str">
        <f>IF($B37="","",SUMIFS('Данные из бланков'!$D37:$BG37,'Данные из бланков'!$D$1:$BG$1,I$2)-SUMIFS('Данные из бланков'!$D37:$BG37,'Данные из бланков'!$D$1:$BG$1,"-"&amp;I$2))</f>
        <v/>
      </c>
      <c r="J37" s="38" t="str">
        <f>IF($B37="","",SUMIFS('Данные из бланков'!$D37:$BG37,'Данные из бланков'!$D$1:$BG$1,J$2)-SUMIFS('Данные из бланков'!$D37:$BG37,'Данные из бланков'!$D$1:$BG$1,"-"&amp;J$2))</f>
        <v/>
      </c>
      <c r="K37" s="39" t="str">
        <f>IF($B37="","",SUMIFS('Данные из бланков'!$D37:$BG37,'Данные из бланков'!$D$1:$BG$1,K$2)-SUMIFS('Данные из бланков'!$D37:$BG37,'Данные из бланков'!$D$1:$BG$1,"-"&amp;K$2))</f>
        <v/>
      </c>
    </row>
    <row r="38" spans="1:11" x14ac:dyDescent="0.35">
      <c r="A38" s="10">
        <v>36</v>
      </c>
      <c r="B38" s="31" t="str">
        <f>IF('Данные из бланков'!B38="","",'Данные из бланков'!B38)</f>
        <v/>
      </c>
      <c r="C38" s="43" t="str">
        <f>IF('Данные из бланков'!C38="","",'Данные из бланков'!C38)</f>
        <v/>
      </c>
      <c r="D38" s="32" t="str">
        <f>IF($B38="","",SUMIFS('Данные из бланков'!$D38:$BG38,'Данные из бланков'!$D$1:$BG$1,D$2)-SUMIFS('Данные из бланков'!$D38:$BG38,'Данные из бланков'!$D$1:$BG$1,"-"&amp;D$2))</f>
        <v/>
      </c>
      <c r="E38" s="33" t="str">
        <f>IF($B38="","",SUMIFS('Данные из бланков'!$D38:$BG38,'Данные из бланков'!$D$1:$BG$1,E$2)-SUMIFS('Данные из бланков'!$D38:$BG38,'Данные из бланков'!$D$1:$BG$1,"-"&amp;E$2))</f>
        <v/>
      </c>
      <c r="F38" s="34" t="str">
        <f>IF($B38="","",SUMIFS('Данные из бланков'!$D38:$BG38,'Данные из бланков'!$D$1:$BG$1,F$2)-SUMIFS('Данные из бланков'!$D38:$BG38,'Данные из бланков'!$D$1:$BG$1,"-"&amp;F$2))</f>
        <v/>
      </c>
      <c r="G38" s="35" t="str">
        <f>IF($B38="","",SUMIFS('Данные из бланков'!$D38:$BG38,'Данные из бланков'!$D$1:$BG$1,G$2)-SUMIFS('Данные из бланков'!$D38:$BG38,'Данные из бланков'!$D$1:$BG$1,"-"&amp;G$2))</f>
        <v/>
      </c>
      <c r="H38" s="36" t="str">
        <f>IF($B38="","",SUMIFS('Данные из бланков'!$D38:$BG38,'Данные из бланков'!$D$1:$BG$1,H$2)-SUMIFS('Данные из бланков'!$D38:$BG38,'Данные из бланков'!$D$1:$BG$1,"-"&amp;H$2))</f>
        <v/>
      </c>
      <c r="I38" s="37" t="str">
        <f>IF($B38="","",SUMIFS('Данные из бланков'!$D38:$BG38,'Данные из бланков'!$D$1:$BG$1,I$2)-SUMIFS('Данные из бланков'!$D38:$BG38,'Данные из бланков'!$D$1:$BG$1,"-"&amp;I$2))</f>
        <v/>
      </c>
      <c r="J38" s="38" t="str">
        <f>IF($B38="","",SUMIFS('Данные из бланков'!$D38:$BG38,'Данные из бланков'!$D$1:$BG$1,J$2)-SUMIFS('Данные из бланков'!$D38:$BG38,'Данные из бланков'!$D$1:$BG$1,"-"&amp;J$2))</f>
        <v/>
      </c>
      <c r="K38" s="39" t="str">
        <f>IF($B38="","",SUMIFS('Данные из бланков'!$D38:$BG38,'Данные из бланков'!$D$1:$BG$1,K$2)-SUMIFS('Данные из бланков'!$D38:$BG38,'Данные из бланков'!$D$1:$BG$1,"-"&amp;K$2))</f>
        <v/>
      </c>
    </row>
    <row r="39" spans="1:11" x14ac:dyDescent="0.35">
      <c r="A39" s="10">
        <v>37</v>
      </c>
      <c r="B39" s="31" t="str">
        <f>IF('Данные из бланков'!B39="","",'Данные из бланков'!B39)</f>
        <v/>
      </c>
      <c r="C39" s="43" t="str">
        <f>IF('Данные из бланков'!C39="","",'Данные из бланков'!C39)</f>
        <v/>
      </c>
      <c r="D39" s="32" t="str">
        <f>IF($B39="","",SUMIFS('Данные из бланков'!$D39:$BG39,'Данные из бланков'!$D$1:$BG$1,D$2)-SUMIFS('Данные из бланков'!$D39:$BG39,'Данные из бланков'!$D$1:$BG$1,"-"&amp;D$2))</f>
        <v/>
      </c>
      <c r="E39" s="33" t="str">
        <f>IF($B39="","",SUMIFS('Данные из бланков'!$D39:$BG39,'Данные из бланков'!$D$1:$BG$1,E$2)-SUMIFS('Данные из бланков'!$D39:$BG39,'Данные из бланков'!$D$1:$BG$1,"-"&amp;E$2))</f>
        <v/>
      </c>
      <c r="F39" s="34" t="str">
        <f>IF($B39="","",SUMIFS('Данные из бланков'!$D39:$BG39,'Данные из бланков'!$D$1:$BG$1,F$2)-SUMIFS('Данные из бланков'!$D39:$BG39,'Данные из бланков'!$D$1:$BG$1,"-"&amp;F$2))</f>
        <v/>
      </c>
      <c r="G39" s="35" t="str">
        <f>IF($B39="","",SUMIFS('Данные из бланков'!$D39:$BG39,'Данные из бланков'!$D$1:$BG$1,G$2)-SUMIFS('Данные из бланков'!$D39:$BG39,'Данные из бланков'!$D$1:$BG$1,"-"&amp;G$2))</f>
        <v/>
      </c>
      <c r="H39" s="36" t="str">
        <f>IF($B39="","",SUMIFS('Данные из бланков'!$D39:$BG39,'Данные из бланков'!$D$1:$BG$1,H$2)-SUMIFS('Данные из бланков'!$D39:$BG39,'Данные из бланков'!$D$1:$BG$1,"-"&amp;H$2))</f>
        <v/>
      </c>
      <c r="I39" s="37" t="str">
        <f>IF($B39="","",SUMIFS('Данные из бланков'!$D39:$BG39,'Данные из бланков'!$D$1:$BG$1,I$2)-SUMIFS('Данные из бланков'!$D39:$BG39,'Данные из бланков'!$D$1:$BG$1,"-"&amp;I$2))</f>
        <v/>
      </c>
      <c r="J39" s="38" t="str">
        <f>IF($B39="","",SUMIFS('Данные из бланков'!$D39:$BG39,'Данные из бланков'!$D$1:$BG$1,J$2)-SUMIFS('Данные из бланков'!$D39:$BG39,'Данные из бланков'!$D$1:$BG$1,"-"&amp;J$2))</f>
        <v/>
      </c>
      <c r="K39" s="39" t="str">
        <f>IF($B39="","",SUMIFS('Данные из бланков'!$D39:$BG39,'Данные из бланков'!$D$1:$BG$1,K$2)-SUMIFS('Данные из бланков'!$D39:$BG39,'Данные из бланков'!$D$1:$BG$1,"-"&amp;K$2))</f>
        <v/>
      </c>
    </row>
    <row r="40" spans="1:11" x14ac:dyDescent="0.35">
      <c r="A40" s="10">
        <v>38</v>
      </c>
      <c r="B40" s="31" t="str">
        <f>IF('Данные из бланков'!B40="","",'Данные из бланков'!B40)</f>
        <v/>
      </c>
      <c r="C40" s="43" t="str">
        <f>IF('Данные из бланков'!C40="","",'Данные из бланков'!C40)</f>
        <v/>
      </c>
      <c r="D40" s="32" t="str">
        <f>IF($B40="","",SUMIFS('Данные из бланков'!$D40:$BG40,'Данные из бланков'!$D$1:$BG$1,D$2)-SUMIFS('Данные из бланков'!$D40:$BG40,'Данные из бланков'!$D$1:$BG$1,"-"&amp;D$2))</f>
        <v/>
      </c>
      <c r="E40" s="33" t="str">
        <f>IF($B40="","",SUMIFS('Данные из бланков'!$D40:$BG40,'Данные из бланков'!$D$1:$BG$1,E$2)-SUMIFS('Данные из бланков'!$D40:$BG40,'Данные из бланков'!$D$1:$BG$1,"-"&amp;E$2))</f>
        <v/>
      </c>
      <c r="F40" s="34" t="str">
        <f>IF($B40="","",SUMIFS('Данные из бланков'!$D40:$BG40,'Данные из бланков'!$D$1:$BG$1,F$2)-SUMIFS('Данные из бланков'!$D40:$BG40,'Данные из бланков'!$D$1:$BG$1,"-"&amp;F$2))</f>
        <v/>
      </c>
      <c r="G40" s="35" t="str">
        <f>IF($B40="","",SUMIFS('Данные из бланков'!$D40:$BG40,'Данные из бланков'!$D$1:$BG$1,G$2)-SUMIFS('Данные из бланков'!$D40:$BG40,'Данные из бланков'!$D$1:$BG$1,"-"&amp;G$2))</f>
        <v/>
      </c>
      <c r="H40" s="36" t="str">
        <f>IF($B40="","",SUMIFS('Данные из бланков'!$D40:$BG40,'Данные из бланков'!$D$1:$BG$1,H$2)-SUMIFS('Данные из бланков'!$D40:$BG40,'Данные из бланков'!$D$1:$BG$1,"-"&amp;H$2))</f>
        <v/>
      </c>
      <c r="I40" s="37" t="str">
        <f>IF($B40="","",SUMIFS('Данные из бланков'!$D40:$BG40,'Данные из бланков'!$D$1:$BG$1,I$2)-SUMIFS('Данные из бланков'!$D40:$BG40,'Данные из бланков'!$D$1:$BG$1,"-"&amp;I$2))</f>
        <v/>
      </c>
      <c r="J40" s="38" t="str">
        <f>IF($B40="","",SUMIFS('Данные из бланков'!$D40:$BG40,'Данные из бланков'!$D$1:$BG$1,J$2)-SUMIFS('Данные из бланков'!$D40:$BG40,'Данные из бланков'!$D$1:$BG$1,"-"&amp;J$2))</f>
        <v/>
      </c>
      <c r="K40" s="39" t="str">
        <f>IF($B40="","",SUMIFS('Данные из бланков'!$D40:$BG40,'Данные из бланков'!$D$1:$BG$1,K$2)-SUMIFS('Данные из бланков'!$D40:$BG40,'Данные из бланков'!$D$1:$BG$1,"-"&amp;K$2))</f>
        <v/>
      </c>
    </row>
    <row r="41" spans="1:11" x14ac:dyDescent="0.35">
      <c r="A41" s="10">
        <v>39</v>
      </c>
      <c r="B41" s="31" t="str">
        <f>IF('Данные из бланков'!B41="","",'Данные из бланков'!B41)</f>
        <v/>
      </c>
      <c r="C41" s="43" t="str">
        <f>IF('Данные из бланков'!C41="","",'Данные из бланков'!C41)</f>
        <v/>
      </c>
      <c r="D41" s="32" t="str">
        <f>IF($B41="","",SUMIFS('Данные из бланков'!$D41:$BG41,'Данные из бланков'!$D$1:$BG$1,D$2)-SUMIFS('Данные из бланков'!$D41:$BG41,'Данные из бланков'!$D$1:$BG$1,"-"&amp;D$2))</f>
        <v/>
      </c>
      <c r="E41" s="33" t="str">
        <f>IF($B41="","",SUMIFS('Данные из бланков'!$D41:$BG41,'Данные из бланков'!$D$1:$BG$1,E$2)-SUMIFS('Данные из бланков'!$D41:$BG41,'Данные из бланков'!$D$1:$BG$1,"-"&amp;E$2))</f>
        <v/>
      </c>
      <c r="F41" s="34" t="str">
        <f>IF($B41="","",SUMIFS('Данные из бланков'!$D41:$BG41,'Данные из бланков'!$D$1:$BG$1,F$2)-SUMIFS('Данные из бланков'!$D41:$BG41,'Данные из бланков'!$D$1:$BG$1,"-"&amp;F$2))</f>
        <v/>
      </c>
      <c r="G41" s="35" t="str">
        <f>IF($B41="","",SUMIFS('Данные из бланков'!$D41:$BG41,'Данные из бланков'!$D$1:$BG$1,G$2)-SUMIFS('Данные из бланков'!$D41:$BG41,'Данные из бланков'!$D$1:$BG$1,"-"&amp;G$2))</f>
        <v/>
      </c>
      <c r="H41" s="36" t="str">
        <f>IF($B41="","",SUMIFS('Данные из бланков'!$D41:$BG41,'Данные из бланков'!$D$1:$BG$1,H$2)-SUMIFS('Данные из бланков'!$D41:$BG41,'Данные из бланков'!$D$1:$BG$1,"-"&amp;H$2))</f>
        <v/>
      </c>
      <c r="I41" s="37" t="str">
        <f>IF($B41="","",SUMIFS('Данные из бланков'!$D41:$BG41,'Данные из бланков'!$D$1:$BG$1,I$2)-SUMIFS('Данные из бланков'!$D41:$BG41,'Данные из бланков'!$D$1:$BG$1,"-"&amp;I$2))</f>
        <v/>
      </c>
      <c r="J41" s="38" t="str">
        <f>IF($B41="","",SUMIFS('Данные из бланков'!$D41:$BG41,'Данные из бланков'!$D$1:$BG$1,J$2)-SUMIFS('Данные из бланков'!$D41:$BG41,'Данные из бланков'!$D$1:$BG$1,"-"&amp;J$2))</f>
        <v/>
      </c>
      <c r="K41" s="39" t="str">
        <f>IF($B41="","",SUMIFS('Данные из бланков'!$D41:$BG41,'Данные из бланков'!$D$1:$BG$1,K$2)-SUMIFS('Данные из бланков'!$D41:$BG41,'Данные из бланков'!$D$1:$BG$1,"-"&amp;K$2))</f>
        <v/>
      </c>
    </row>
    <row r="42" spans="1:11" x14ac:dyDescent="0.35">
      <c r="A42" s="10">
        <v>40</v>
      </c>
      <c r="B42" s="31" t="str">
        <f>IF('Данные из бланков'!B42="","",'Данные из бланков'!B42)</f>
        <v/>
      </c>
      <c r="C42" s="43" t="str">
        <f>IF('Данные из бланков'!C42="","",'Данные из бланков'!C42)</f>
        <v/>
      </c>
      <c r="D42" s="32" t="str">
        <f>IF($B42="","",SUMIFS('Данные из бланков'!$D42:$BG42,'Данные из бланков'!$D$1:$BG$1,D$2)-SUMIFS('Данные из бланков'!$D42:$BG42,'Данные из бланков'!$D$1:$BG$1,"-"&amp;D$2))</f>
        <v/>
      </c>
      <c r="E42" s="33" t="str">
        <f>IF($B42="","",SUMIFS('Данные из бланков'!$D42:$BG42,'Данные из бланков'!$D$1:$BG$1,E$2)-SUMIFS('Данные из бланков'!$D42:$BG42,'Данные из бланков'!$D$1:$BG$1,"-"&amp;E$2))</f>
        <v/>
      </c>
      <c r="F42" s="34" t="str">
        <f>IF($B42="","",SUMIFS('Данные из бланков'!$D42:$BG42,'Данные из бланков'!$D$1:$BG$1,F$2)-SUMIFS('Данные из бланков'!$D42:$BG42,'Данные из бланков'!$D$1:$BG$1,"-"&amp;F$2))</f>
        <v/>
      </c>
      <c r="G42" s="35" t="str">
        <f>IF($B42="","",SUMIFS('Данные из бланков'!$D42:$BG42,'Данные из бланков'!$D$1:$BG$1,G$2)-SUMIFS('Данные из бланков'!$D42:$BG42,'Данные из бланков'!$D$1:$BG$1,"-"&amp;G$2))</f>
        <v/>
      </c>
      <c r="H42" s="36" t="str">
        <f>IF($B42="","",SUMIFS('Данные из бланков'!$D42:$BG42,'Данные из бланков'!$D$1:$BG$1,H$2)-SUMIFS('Данные из бланков'!$D42:$BG42,'Данные из бланков'!$D$1:$BG$1,"-"&amp;H$2))</f>
        <v/>
      </c>
      <c r="I42" s="37" t="str">
        <f>IF($B42="","",SUMIFS('Данные из бланков'!$D42:$BG42,'Данные из бланков'!$D$1:$BG$1,I$2)-SUMIFS('Данные из бланков'!$D42:$BG42,'Данные из бланков'!$D$1:$BG$1,"-"&amp;I$2))</f>
        <v/>
      </c>
      <c r="J42" s="38" t="str">
        <f>IF($B42="","",SUMIFS('Данные из бланков'!$D42:$BG42,'Данные из бланков'!$D$1:$BG$1,J$2)-SUMIFS('Данные из бланков'!$D42:$BG42,'Данные из бланков'!$D$1:$BG$1,"-"&amp;J$2))</f>
        <v/>
      </c>
      <c r="K42" s="39" t="str">
        <f>IF($B42="","",SUMIFS('Данные из бланков'!$D42:$BG42,'Данные из бланков'!$D$1:$BG$1,K$2)-SUMIFS('Данные из бланков'!$D42:$BG42,'Данные из бланков'!$D$1:$BG$1,"-"&amp;K$2))</f>
        <v/>
      </c>
    </row>
    <row r="43" spans="1:11" x14ac:dyDescent="0.35">
      <c r="A43" s="10">
        <v>41</v>
      </c>
      <c r="B43" s="31" t="str">
        <f>IF('Данные из бланков'!B43="","",'Данные из бланков'!B43)</f>
        <v/>
      </c>
      <c r="C43" s="43" t="str">
        <f>IF('Данные из бланков'!C43="","",'Данные из бланков'!C43)</f>
        <v/>
      </c>
      <c r="D43" s="32" t="str">
        <f>IF($B43="","",SUMIFS('Данные из бланков'!$D43:$BG43,'Данные из бланков'!$D$1:$BG$1,D$2)-SUMIFS('Данные из бланков'!$D43:$BG43,'Данные из бланков'!$D$1:$BG$1,"-"&amp;D$2))</f>
        <v/>
      </c>
      <c r="E43" s="33" t="str">
        <f>IF($B43="","",SUMIFS('Данные из бланков'!$D43:$BG43,'Данные из бланков'!$D$1:$BG$1,E$2)-SUMIFS('Данные из бланков'!$D43:$BG43,'Данные из бланков'!$D$1:$BG$1,"-"&amp;E$2))</f>
        <v/>
      </c>
      <c r="F43" s="34" t="str">
        <f>IF($B43="","",SUMIFS('Данные из бланков'!$D43:$BG43,'Данные из бланков'!$D$1:$BG$1,F$2)-SUMIFS('Данные из бланков'!$D43:$BG43,'Данные из бланков'!$D$1:$BG$1,"-"&amp;F$2))</f>
        <v/>
      </c>
      <c r="G43" s="35" t="str">
        <f>IF($B43="","",SUMIFS('Данные из бланков'!$D43:$BG43,'Данные из бланков'!$D$1:$BG$1,G$2)-SUMIFS('Данные из бланков'!$D43:$BG43,'Данные из бланков'!$D$1:$BG$1,"-"&amp;G$2))</f>
        <v/>
      </c>
      <c r="H43" s="36" t="str">
        <f>IF($B43="","",SUMIFS('Данные из бланков'!$D43:$BG43,'Данные из бланков'!$D$1:$BG$1,H$2)-SUMIFS('Данные из бланков'!$D43:$BG43,'Данные из бланков'!$D$1:$BG$1,"-"&amp;H$2))</f>
        <v/>
      </c>
      <c r="I43" s="37" t="str">
        <f>IF($B43="","",SUMIFS('Данные из бланков'!$D43:$BG43,'Данные из бланков'!$D$1:$BG$1,I$2)-SUMIFS('Данные из бланков'!$D43:$BG43,'Данные из бланков'!$D$1:$BG$1,"-"&amp;I$2))</f>
        <v/>
      </c>
      <c r="J43" s="38" t="str">
        <f>IF($B43="","",SUMIFS('Данные из бланков'!$D43:$BG43,'Данные из бланков'!$D$1:$BG$1,J$2)-SUMIFS('Данные из бланков'!$D43:$BG43,'Данные из бланков'!$D$1:$BG$1,"-"&amp;J$2))</f>
        <v/>
      </c>
      <c r="K43" s="39" t="str">
        <f>IF($B43="","",SUMIFS('Данные из бланков'!$D43:$BG43,'Данные из бланков'!$D$1:$BG$1,K$2)-SUMIFS('Данные из бланков'!$D43:$BG43,'Данные из бланков'!$D$1:$BG$1,"-"&amp;K$2))</f>
        <v/>
      </c>
    </row>
    <row r="44" spans="1:11" x14ac:dyDescent="0.35">
      <c r="A44" s="10">
        <v>42</v>
      </c>
      <c r="B44" s="31" t="str">
        <f>IF('Данные из бланков'!B44="","",'Данные из бланков'!B44)</f>
        <v/>
      </c>
      <c r="C44" s="43" t="str">
        <f>IF('Данные из бланков'!C44="","",'Данные из бланков'!C44)</f>
        <v/>
      </c>
      <c r="D44" s="32" t="str">
        <f>IF($B44="","",SUMIFS('Данные из бланков'!$D44:$BG44,'Данные из бланков'!$D$1:$BG$1,D$2)-SUMIFS('Данные из бланков'!$D44:$BG44,'Данные из бланков'!$D$1:$BG$1,"-"&amp;D$2))</f>
        <v/>
      </c>
      <c r="E44" s="33" t="str">
        <f>IF($B44="","",SUMIFS('Данные из бланков'!$D44:$BG44,'Данные из бланков'!$D$1:$BG$1,E$2)-SUMIFS('Данные из бланков'!$D44:$BG44,'Данные из бланков'!$D$1:$BG$1,"-"&amp;E$2))</f>
        <v/>
      </c>
      <c r="F44" s="34" t="str">
        <f>IF($B44="","",SUMIFS('Данные из бланков'!$D44:$BG44,'Данные из бланков'!$D$1:$BG$1,F$2)-SUMIFS('Данные из бланков'!$D44:$BG44,'Данные из бланков'!$D$1:$BG$1,"-"&amp;F$2))</f>
        <v/>
      </c>
      <c r="G44" s="35" t="str">
        <f>IF($B44="","",SUMIFS('Данные из бланков'!$D44:$BG44,'Данные из бланков'!$D$1:$BG$1,G$2)-SUMIFS('Данные из бланков'!$D44:$BG44,'Данные из бланков'!$D$1:$BG$1,"-"&amp;G$2))</f>
        <v/>
      </c>
      <c r="H44" s="36" t="str">
        <f>IF($B44="","",SUMIFS('Данные из бланков'!$D44:$BG44,'Данные из бланков'!$D$1:$BG$1,H$2)-SUMIFS('Данные из бланков'!$D44:$BG44,'Данные из бланков'!$D$1:$BG$1,"-"&amp;H$2))</f>
        <v/>
      </c>
      <c r="I44" s="37" t="str">
        <f>IF($B44="","",SUMIFS('Данные из бланков'!$D44:$BG44,'Данные из бланков'!$D$1:$BG$1,I$2)-SUMIFS('Данные из бланков'!$D44:$BG44,'Данные из бланков'!$D$1:$BG$1,"-"&amp;I$2))</f>
        <v/>
      </c>
      <c r="J44" s="38" t="str">
        <f>IF($B44="","",SUMIFS('Данные из бланков'!$D44:$BG44,'Данные из бланков'!$D$1:$BG$1,J$2)-SUMIFS('Данные из бланков'!$D44:$BG44,'Данные из бланков'!$D$1:$BG$1,"-"&amp;J$2))</f>
        <v/>
      </c>
      <c r="K44" s="39" t="str">
        <f>IF($B44="","",SUMIFS('Данные из бланков'!$D44:$BG44,'Данные из бланков'!$D$1:$BG$1,K$2)-SUMIFS('Данные из бланков'!$D44:$BG44,'Данные из бланков'!$D$1:$BG$1,"-"&amp;K$2))</f>
        <v/>
      </c>
    </row>
    <row r="45" spans="1:11" x14ac:dyDescent="0.35">
      <c r="A45" s="10">
        <v>43</v>
      </c>
      <c r="B45" s="31" t="str">
        <f>IF('Данные из бланков'!B45="","",'Данные из бланков'!B45)</f>
        <v/>
      </c>
      <c r="C45" s="43" t="str">
        <f>IF('Данные из бланков'!C45="","",'Данные из бланков'!C45)</f>
        <v/>
      </c>
      <c r="D45" s="32" t="str">
        <f>IF($B45="","",SUMIFS('Данные из бланков'!$D45:$BG45,'Данные из бланков'!$D$1:$BG$1,D$2)-SUMIFS('Данные из бланков'!$D45:$BG45,'Данные из бланков'!$D$1:$BG$1,"-"&amp;D$2))</f>
        <v/>
      </c>
      <c r="E45" s="33" t="str">
        <f>IF($B45="","",SUMIFS('Данные из бланков'!$D45:$BG45,'Данные из бланков'!$D$1:$BG$1,E$2)-SUMIFS('Данные из бланков'!$D45:$BG45,'Данные из бланков'!$D$1:$BG$1,"-"&amp;E$2))</f>
        <v/>
      </c>
      <c r="F45" s="34" t="str">
        <f>IF($B45="","",SUMIFS('Данные из бланков'!$D45:$BG45,'Данные из бланков'!$D$1:$BG$1,F$2)-SUMIFS('Данные из бланков'!$D45:$BG45,'Данные из бланков'!$D$1:$BG$1,"-"&amp;F$2))</f>
        <v/>
      </c>
      <c r="G45" s="35" t="str">
        <f>IF($B45="","",SUMIFS('Данные из бланков'!$D45:$BG45,'Данные из бланков'!$D$1:$BG$1,G$2)-SUMIFS('Данные из бланков'!$D45:$BG45,'Данные из бланков'!$D$1:$BG$1,"-"&amp;G$2))</f>
        <v/>
      </c>
      <c r="H45" s="36" t="str">
        <f>IF($B45="","",SUMIFS('Данные из бланков'!$D45:$BG45,'Данные из бланков'!$D$1:$BG$1,H$2)-SUMIFS('Данные из бланков'!$D45:$BG45,'Данные из бланков'!$D$1:$BG$1,"-"&amp;H$2))</f>
        <v/>
      </c>
      <c r="I45" s="37" t="str">
        <f>IF($B45="","",SUMIFS('Данные из бланков'!$D45:$BG45,'Данные из бланков'!$D$1:$BG$1,I$2)-SUMIFS('Данные из бланков'!$D45:$BG45,'Данные из бланков'!$D$1:$BG$1,"-"&amp;I$2))</f>
        <v/>
      </c>
      <c r="J45" s="38" t="str">
        <f>IF($B45="","",SUMIFS('Данные из бланков'!$D45:$BG45,'Данные из бланков'!$D$1:$BG$1,J$2)-SUMIFS('Данные из бланков'!$D45:$BG45,'Данные из бланков'!$D$1:$BG$1,"-"&amp;J$2))</f>
        <v/>
      </c>
      <c r="K45" s="39" t="str">
        <f>IF($B45="","",SUMIFS('Данные из бланков'!$D45:$BG45,'Данные из бланков'!$D$1:$BG$1,K$2)-SUMIFS('Данные из бланков'!$D45:$BG45,'Данные из бланков'!$D$1:$BG$1,"-"&amp;K$2))</f>
        <v/>
      </c>
    </row>
    <row r="46" spans="1:11" x14ac:dyDescent="0.35">
      <c r="A46" s="10">
        <v>44</v>
      </c>
      <c r="B46" s="31" t="str">
        <f>IF('Данные из бланков'!B46="","",'Данные из бланков'!B46)</f>
        <v/>
      </c>
      <c r="C46" s="43" t="str">
        <f>IF('Данные из бланков'!C46="","",'Данные из бланков'!C46)</f>
        <v/>
      </c>
      <c r="D46" s="32" t="str">
        <f>IF($B46="","",SUMIFS('Данные из бланков'!$D46:$BG46,'Данные из бланков'!$D$1:$BG$1,D$2)-SUMIFS('Данные из бланков'!$D46:$BG46,'Данные из бланков'!$D$1:$BG$1,"-"&amp;D$2))</f>
        <v/>
      </c>
      <c r="E46" s="33" t="str">
        <f>IF($B46="","",SUMIFS('Данные из бланков'!$D46:$BG46,'Данные из бланков'!$D$1:$BG$1,E$2)-SUMIFS('Данные из бланков'!$D46:$BG46,'Данные из бланков'!$D$1:$BG$1,"-"&amp;E$2))</f>
        <v/>
      </c>
      <c r="F46" s="34" t="str">
        <f>IF($B46="","",SUMIFS('Данные из бланков'!$D46:$BG46,'Данные из бланков'!$D$1:$BG$1,F$2)-SUMIFS('Данные из бланков'!$D46:$BG46,'Данные из бланков'!$D$1:$BG$1,"-"&amp;F$2))</f>
        <v/>
      </c>
      <c r="G46" s="35" t="str">
        <f>IF($B46="","",SUMIFS('Данные из бланков'!$D46:$BG46,'Данные из бланков'!$D$1:$BG$1,G$2)-SUMIFS('Данные из бланков'!$D46:$BG46,'Данные из бланков'!$D$1:$BG$1,"-"&amp;G$2))</f>
        <v/>
      </c>
      <c r="H46" s="36" t="str">
        <f>IF($B46="","",SUMIFS('Данные из бланков'!$D46:$BG46,'Данные из бланков'!$D$1:$BG$1,H$2)-SUMIFS('Данные из бланков'!$D46:$BG46,'Данные из бланков'!$D$1:$BG$1,"-"&amp;H$2))</f>
        <v/>
      </c>
      <c r="I46" s="37" t="str">
        <f>IF($B46="","",SUMIFS('Данные из бланков'!$D46:$BG46,'Данные из бланков'!$D$1:$BG$1,I$2)-SUMIFS('Данные из бланков'!$D46:$BG46,'Данные из бланков'!$D$1:$BG$1,"-"&amp;I$2))</f>
        <v/>
      </c>
      <c r="J46" s="38" t="str">
        <f>IF($B46="","",SUMIFS('Данные из бланков'!$D46:$BG46,'Данные из бланков'!$D$1:$BG$1,J$2)-SUMIFS('Данные из бланков'!$D46:$BG46,'Данные из бланков'!$D$1:$BG$1,"-"&amp;J$2))</f>
        <v/>
      </c>
      <c r="K46" s="39" t="str">
        <f>IF($B46="","",SUMIFS('Данные из бланков'!$D46:$BG46,'Данные из бланков'!$D$1:$BG$1,K$2)-SUMIFS('Данные из бланков'!$D46:$BG46,'Данные из бланков'!$D$1:$BG$1,"-"&amp;K$2))</f>
        <v/>
      </c>
    </row>
    <row r="47" spans="1:11" x14ac:dyDescent="0.35">
      <c r="A47" s="10">
        <v>45</v>
      </c>
      <c r="B47" s="31" t="str">
        <f>IF('Данные из бланков'!B47="","",'Данные из бланков'!B47)</f>
        <v/>
      </c>
      <c r="C47" s="43" t="str">
        <f>IF('Данные из бланков'!C47="","",'Данные из бланков'!C47)</f>
        <v/>
      </c>
      <c r="D47" s="32" t="str">
        <f>IF($B47="","",SUMIFS('Данные из бланков'!$D47:$BG47,'Данные из бланков'!$D$1:$BG$1,D$2)-SUMIFS('Данные из бланков'!$D47:$BG47,'Данные из бланков'!$D$1:$BG$1,"-"&amp;D$2))</f>
        <v/>
      </c>
      <c r="E47" s="33" t="str">
        <f>IF($B47="","",SUMIFS('Данные из бланков'!$D47:$BG47,'Данные из бланков'!$D$1:$BG$1,E$2)-SUMIFS('Данные из бланков'!$D47:$BG47,'Данные из бланков'!$D$1:$BG$1,"-"&amp;E$2))</f>
        <v/>
      </c>
      <c r="F47" s="34" t="str">
        <f>IF($B47="","",SUMIFS('Данные из бланков'!$D47:$BG47,'Данные из бланков'!$D$1:$BG$1,F$2)-SUMIFS('Данные из бланков'!$D47:$BG47,'Данные из бланков'!$D$1:$BG$1,"-"&amp;F$2))</f>
        <v/>
      </c>
      <c r="G47" s="35" t="str">
        <f>IF($B47="","",SUMIFS('Данные из бланков'!$D47:$BG47,'Данные из бланков'!$D$1:$BG$1,G$2)-SUMIFS('Данные из бланков'!$D47:$BG47,'Данные из бланков'!$D$1:$BG$1,"-"&amp;G$2))</f>
        <v/>
      </c>
      <c r="H47" s="36" t="str">
        <f>IF($B47="","",SUMIFS('Данные из бланков'!$D47:$BG47,'Данные из бланков'!$D$1:$BG$1,H$2)-SUMIFS('Данные из бланков'!$D47:$BG47,'Данные из бланков'!$D$1:$BG$1,"-"&amp;H$2))</f>
        <v/>
      </c>
      <c r="I47" s="37" t="str">
        <f>IF($B47="","",SUMIFS('Данные из бланков'!$D47:$BG47,'Данные из бланков'!$D$1:$BG$1,I$2)-SUMIFS('Данные из бланков'!$D47:$BG47,'Данные из бланков'!$D$1:$BG$1,"-"&amp;I$2))</f>
        <v/>
      </c>
      <c r="J47" s="38" t="str">
        <f>IF($B47="","",SUMIFS('Данные из бланков'!$D47:$BG47,'Данные из бланков'!$D$1:$BG$1,J$2)-SUMIFS('Данные из бланков'!$D47:$BG47,'Данные из бланков'!$D$1:$BG$1,"-"&amp;J$2))</f>
        <v/>
      </c>
      <c r="K47" s="39" t="str">
        <f>IF($B47="","",SUMIFS('Данные из бланков'!$D47:$BG47,'Данные из бланков'!$D$1:$BG$1,K$2)-SUMIFS('Данные из бланков'!$D47:$BG47,'Данные из бланков'!$D$1:$BG$1,"-"&amp;K$2))</f>
        <v/>
      </c>
    </row>
    <row r="48" spans="1:11" x14ac:dyDescent="0.35">
      <c r="A48" s="10">
        <v>46</v>
      </c>
      <c r="B48" s="31" t="str">
        <f>IF('Данные из бланков'!B48="","",'Данные из бланков'!B48)</f>
        <v/>
      </c>
      <c r="C48" s="43" t="str">
        <f>IF('Данные из бланков'!C48="","",'Данные из бланков'!C48)</f>
        <v/>
      </c>
      <c r="D48" s="32" t="str">
        <f>IF($B48="","",SUMIFS('Данные из бланков'!$D48:$BG48,'Данные из бланков'!$D$1:$BG$1,D$2)-SUMIFS('Данные из бланков'!$D48:$BG48,'Данные из бланков'!$D$1:$BG$1,"-"&amp;D$2))</f>
        <v/>
      </c>
      <c r="E48" s="33" t="str">
        <f>IF($B48="","",SUMIFS('Данные из бланков'!$D48:$BG48,'Данные из бланков'!$D$1:$BG$1,E$2)-SUMIFS('Данные из бланков'!$D48:$BG48,'Данные из бланков'!$D$1:$BG$1,"-"&amp;E$2))</f>
        <v/>
      </c>
      <c r="F48" s="34" t="str">
        <f>IF($B48="","",SUMIFS('Данные из бланков'!$D48:$BG48,'Данные из бланков'!$D$1:$BG$1,F$2)-SUMIFS('Данные из бланков'!$D48:$BG48,'Данные из бланков'!$D$1:$BG$1,"-"&amp;F$2))</f>
        <v/>
      </c>
      <c r="G48" s="35" t="str">
        <f>IF($B48="","",SUMIFS('Данные из бланков'!$D48:$BG48,'Данные из бланков'!$D$1:$BG$1,G$2)-SUMIFS('Данные из бланков'!$D48:$BG48,'Данные из бланков'!$D$1:$BG$1,"-"&amp;G$2))</f>
        <v/>
      </c>
      <c r="H48" s="36" t="str">
        <f>IF($B48="","",SUMIFS('Данные из бланков'!$D48:$BG48,'Данные из бланков'!$D$1:$BG$1,H$2)-SUMIFS('Данные из бланков'!$D48:$BG48,'Данные из бланков'!$D$1:$BG$1,"-"&amp;H$2))</f>
        <v/>
      </c>
      <c r="I48" s="37" t="str">
        <f>IF($B48="","",SUMIFS('Данные из бланков'!$D48:$BG48,'Данные из бланков'!$D$1:$BG$1,I$2)-SUMIFS('Данные из бланков'!$D48:$BG48,'Данные из бланков'!$D$1:$BG$1,"-"&amp;I$2))</f>
        <v/>
      </c>
      <c r="J48" s="38" t="str">
        <f>IF($B48="","",SUMIFS('Данные из бланков'!$D48:$BG48,'Данные из бланков'!$D$1:$BG$1,J$2)-SUMIFS('Данные из бланков'!$D48:$BG48,'Данные из бланков'!$D$1:$BG$1,"-"&amp;J$2))</f>
        <v/>
      </c>
      <c r="K48" s="39" t="str">
        <f>IF($B48="","",SUMIFS('Данные из бланков'!$D48:$BG48,'Данные из бланков'!$D$1:$BG$1,K$2)-SUMIFS('Данные из бланков'!$D48:$BG48,'Данные из бланков'!$D$1:$BG$1,"-"&amp;K$2))</f>
        <v/>
      </c>
    </row>
    <row r="49" spans="1:11" x14ac:dyDescent="0.35">
      <c r="A49" s="10">
        <v>47</v>
      </c>
      <c r="B49" s="31" t="str">
        <f>IF('Данные из бланков'!B49="","",'Данные из бланков'!B49)</f>
        <v/>
      </c>
      <c r="C49" s="43" t="str">
        <f>IF('Данные из бланков'!C49="","",'Данные из бланков'!C49)</f>
        <v/>
      </c>
      <c r="D49" s="32" t="str">
        <f>IF($B49="","",SUMIFS('Данные из бланков'!$D49:$BG49,'Данные из бланков'!$D$1:$BG$1,D$2)-SUMIFS('Данные из бланков'!$D49:$BG49,'Данные из бланков'!$D$1:$BG$1,"-"&amp;D$2))</f>
        <v/>
      </c>
      <c r="E49" s="33" t="str">
        <f>IF($B49="","",SUMIFS('Данные из бланков'!$D49:$BG49,'Данные из бланков'!$D$1:$BG$1,E$2)-SUMIFS('Данные из бланков'!$D49:$BG49,'Данные из бланков'!$D$1:$BG$1,"-"&amp;E$2))</f>
        <v/>
      </c>
      <c r="F49" s="34" t="str">
        <f>IF($B49="","",SUMIFS('Данные из бланков'!$D49:$BG49,'Данные из бланков'!$D$1:$BG$1,F$2)-SUMIFS('Данные из бланков'!$D49:$BG49,'Данные из бланков'!$D$1:$BG$1,"-"&amp;F$2))</f>
        <v/>
      </c>
      <c r="G49" s="35" t="str">
        <f>IF($B49="","",SUMIFS('Данные из бланков'!$D49:$BG49,'Данные из бланков'!$D$1:$BG$1,G$2)-SUMIFS('Данные из бланков'!$D49:$BG49,'Данные из бланков'!$D$1:$BG$1,"-"&amp;G$2))</f>
        <v/>
      </c>
      <c r="H49" s="36" t="str">
        <f>IF($B49="","",SUMIFS('Данные из бланков'!$D49:$BG49,'Данные из бланков'!$D$1:$BG$1,H$2)-SUMIFS('Данные из бланков'!$D49:$BG49,'Данные из бланков'!$D$1:$BG$1,"-"&amp;H$2))</f>
        <v/>
      </c>
      <c r="I49" s="37" t="str">
        <f>IF($B49="","",SUMIFS('Данные из бланков'!$D49:$BG49,'Данные из бланков'!$D$1:$BG$1,I$2)-SUMIFS('Данные из бланков'!$D49:$BG49,'Данные из бланков'!$D$1:$BG$1,"-"&amp;I$2))</f>
        <v/>
      </c>
      <c r="J49" s="38" t="str">
        <f>IF($B49="","",SUMIFS('Данные из бланков'!$D49:$BG49,'Данные из бланков'!$D$1:$BG$1,J$2)-SUMIFS('Данные из бланков'!$D49:$BG49,'Данные из бланков'!$D$1:$BG$1,"-"&amp;J$2))</f>
        <v/>
      </c>
      <c r="K49" s="39" t="str">
        <f>IF($B49="","",SUMIFS('Данные из бланков'!$D49:$BG49,'Данные из бланков'!$D$1:$BG$1,K$2)-SUMIFS('Данные из бланков'!$D49:$BG49,'Данные из бланков'!$D$1:$BG$1,"-"&amp;K$2))</f>
        <v/>
      </c>
    </row>
    <row r="50" spans="1:11" x14ac:dyDescent="0.35">
      <c r="A50" s="10">
        <v>48</v>
      </c>
      <c r="B50" s="31" t="str">
        <f>IF('Данные из бланков'!B50="","",'Данные из бланков'!B50)</f>
        <v/>
      </c>
      <c r="C50" s="43" t="str">
        <f>IF('Данные из бланков'!C50="","",'Данные из бланков'!C50)</f>
        <v/>
      </c>
      <c r="D50" s="32" t="str">
        <f>IF($B50="","",SUMIFS('Данные из бланков'!$D50:$BG50,'Данные из бланков'!$D$1:$BG$1,D$2)-SUMIFS('Данные из бланков'!$D50:$BG50,'Данные из бланков'!$D$1:$BG$1,"-"&amp;D$2))</f>
        <v/>
      </c>
      <c r="E50" s="33" t="str">
        <f>IF($B50="","",SUMIFS('Данные из бланков'!$D50:$BG50,'Данные из бланков'!$D$1:$BG$1,E$2)-SUMIFS('Данные из бланков'!$D50:$BG50,'Данные из бланков'!$D$1:$BG$1,"-"&amp;E$2))</f>
        <v/>
      </c>
      <c r="F50" s="34" t="str">
        <f>IF($B50="","",SUMIFS('Данные из бланков'!$D50:$BG50,'Данные из бланков'!$D$1:$BG$1,F$2)-SUMIFS('Данные из бланков'!$D50:$BG50,'Данные из бланков'!$D$1:$BG$1,"-"&amp;F$2))</f>
        <v/>
      </c>
      <c r="G50" s="35" t="str">
        <f>IF($B50="","",SUMIFS('Данные из бланков'!$D50:$BG50,'Данные из бланков'!$D$1:$BG$1,G$2)-SUMIFS('Данные из бланков'!$D50:$BG50,'Данные из бланков'!$D$1:$BG$1,"-"&amp;G$2))</f>
        <v/>
      </c>
      <c r="H50" s="36" t="str">
        <f>IF($B50="","",SUMIFS('Данные из бланков'!$D50:$BG50,'Данные из бланков'!$D$1:$BG$1,H$2)-SUMIFS('Данные из бланков'!$D50:$BG50,'Данные из бланков'!$D$1:$BG$1,"-"&amp;H$2))</f>
        <v/>
      </c>
      <c r="I50" s="37" t="str">
        <f>IF($B50="","",SUMIFS('Данные из бланков'!$D50:$BG50,'Данные из бланков'!$D$1:$BG$1,I$2)-SUMIFS('Данные из бланков'!$D50:$BG50,'Данные из бланков'!$D$1:$BG$1,"-"&amp;I$2))</f>
        <v/>
      </c>
      <c r="J50" s="38" t="str">
        <f>IF($B50="","",SUMIFS('Данные из бланков'!$D50:$BG50,'Данные из бланков'!$D$1:$BG$1,J$2)-SUMIFS('Данные из бланков'!$D50:$BG50,'Данные из бланков'!$D$1:$BG$1,"-"&amp;J$2))</f>
        <v/>
      </c>
      <c r="K50" s="39" t="str">
        <f>IF($B50="","",SUMIFS('Данные из бланков'!$D50:$BG50,'Данные из бланков'!$D$1:$BG$1,K$2)-SUMIFS('Данные из бланков'!$D50:$BG50,'Данные из бланков'!$D$1:$BG$1,"-"&amp;K$2))</f>
        <v/>
      </c>
    </row>
    <row r="51" spans="1:11" x14ac:dyDescent="0.35">
      <c r="A51" s="10">
        <v>49</v>
      </c>
      <c r="B51" s="31" t="str">
        <f>IF('Данные из бланков'!B51="","",'Данные из бланков'!B51)</f>
        <v/>
      </c>
      <c r="C51" s="43" t="str">
        <f>IF('Данные из бланков'!C51="","",'Данные из бланков'!C51)</f>
        <v/>
      </c>
      <c r="D51" s="32" t="str">
        <f>IF($B51="","",SUMIFS('Данные из бланков'!$D51:$BG51,'Данные из бланков'!$D$1:$BG$1,D$2)-SUMIFS('Данные из бланков'!$D51:$BG51,'Данные из бланков'!$D$1:$BG$1,"-"&amp;D$2))</f>
        <v/>
      </c>
      <c r="E51" s="33" t="str">
        <f>IF($B51="","",SUMIFS('Данные из бланков'!$D51:$BG51,'Данные из бланков'!$D$1:$BG$1,E$2)-SUMIFS('Данные из бланков'!$D51:$BG51,'Данные из бланков'!$D$1:$BG$1,"-"&amp;E$2))</f>
        <v/>
      </c>
      <c r="F51" s="34" t="str">
        <f>IF($B51="","",SUMIFS('Данные из бланков'!$D51:$BG51,'Данные из бланков'!$D$1:$BG$1,F$2)-SUMIFS('Данные из бланков'!$D51:$BG51,'Данные из бланков'!$D$1:$BG$1,"-"&amp;F$2))</f>
        <v/>
      </c>
      <c r="G51" s="35" t="str">
        <f>IF($B51="","",SUMIFS('Данные из бланков'!$D51:$BG51,'Данные из бланков'!$D$1:$BG$1,G$2)-SUMIFS('Данные из бланков'!$D51:$BG51,'Данные из бланков'!$D$1:$BG$1,"-"&amp;G$2))</f>
        <v/>
      </c>
      <c r="H51" s="36" t="str">
        <f>IF($B51="","",SUMIFS('Данные из бланков'!$D51:$BG51,'Данные из бланков'!$D$1:$BG$1,H$2)-SUMIFS('Данные из бланков'!$D51:$BG51,'Данные из бланков'!$D$1:$BG$1,"-"&amp;H$2))</f>
        <v/>
      </c>
      <c r="I51" s="37" t="str">
        <f>IF($B51="","",SUMIFS('Данные из бланков'!$D51:$BG51,'Данные из бланков'!$D$1:$BG$1,I$2)-SUMIFS('Данные из бланков'!$D51:$BG51,'Данные из бланков'!$D$1:$BG$1,"-"&amp;I$2))</f>
        <v/>
      </c>
      <c r="J51" s="38" t="str">
        <f>IF($B51="","",SUMIFS('Данные из бланков'!$D51:$BG51,'Данные из бланков'!$D$1:$BG$1,J$2)-SUMIFS('Данные из бланков'!$D51:$BG51,'Данные из бланков'!$D$1:$BG$1,"-"&amp;J$2))</f>
        <v/>
      </c>
      <c r="K51" s="39" t="str">
        <f>IF($B51="","",SUMIFS('Данные из бланков'!$D51:$BG51,'Данные из бланков'!$D$1:$BG$1,K$2)-SUMIFS('Данные из бланков'!$D51:$BG51,'Данные из бланков'!$D$1:$BG$1,"-"&amp;K$2))</f>
        <v/>
      </c>
    </row>
    <row r="52" spans="1:11" x14ac:dyDescent="0.35">
      <c r="A52" s="10">
        <v>50</v>
      </c>
      <c r="B52" s="31" t="str">
        <f>IF('Данные из бланков'!B52="","",'Данные из бланков'!B52)</f>
        <v/>
      </c>
      <c r="C52" s="43" t="str">
        <f>IF('Данные из бланков'!C52="","",'Данные из бланков'!C52)</f>
        <v/>
      </c>
      <c r="D52" s="32" t="str">
        <f>IF($B52="","",SUMIFS('Данные из бланков'!$D52:$BG52,'Данные из бланков'!$D$1:$BG$1,D$2)-SUMIFS('Данные из бланков'!$D52:$BG52,'Данные из бланков'!$D$1:$BG$1,"-"&amp;D$2))</f>
        <v/>
      </c>
      <c r="E52" s="33" t="str">
        <f>IF($B52="","",SUMIFS('Данные из бланков'!$D52:$BG52,'Данные из бланков'!$D$1:$BG$1,E$2)-SUMIFS('Данные из бланков'!$D52:$BG52,'Данные из бланков'!$D$1:$BG$1,"-"&amp;E$2))</f>
        <v/>
      </c>
      <c r="F52" s="34" t="str">
        <f>IF($B52="","",SUMIFS('Данные из бланков'!$D52:$BG52,'Данные из бланков'!$D$1:$BG$1,F$2)-SUMIFS('Данные из бланков'!$D52:$BG52,'Данные из бланков'!$D$1:$BG$1,"-"&amp;F$2))</f>
        <v/>
      </c>
      <c r="G52" s="35" t="str">
        <f>IF($B52="","",SUMIFS('Данные из бланков'!$D52:$BG52,'Данные из бланков'!$D$1:$BG$1,G$2)-SUMIFS('Данные из бланков'!$D52:$BG52,'Данные из бланков'!$D$1:$BG$1,"-"&amp;G$2))</f>
        <v/>
      </c>
      <c r="H52" s="36" t="str">
        <f>IF($B52="","",SUMIFS('Данные из бланков'!$D52:$BG52,'Данные из бланков'!$D$1:$BG$1,H$2)-SUMIFS('Данные из бланков'!$D52:$BG52,'Данные из бланков'!$D$1:$BG$1,"-"&amp;H$2))</f>
        <v/>
      </c>
      <c r="I52" s="37" t="str">
        <f>IF($B52="","",SUMIFS('Данные из бланков'!$D52:$BG52,'Данные из бланков'!$D$1:$BG$1,I$2)-SUMIFS('Данные из бланков'!$D52:$BG52,'Данные из бланков'!$D$1:$BG$1,"-"&amp;I$2))</f>
        <v/>
      </c>
      <c r="J52" s="38" t="str">
        <f>IF($B52="","",SUMIFS('Данные из бланков'!$D52:$BG52,'Данные из бланков'!$D$1:$BG$1,J$2)-SUMIFS('Данные из бланков'!$D52:$BG52,'Данные из бланков'!$D$1:$BG$1,"-"&amp;J$2))</f>
        <v/>
      </c>
      <c r="K52" s="39" t="str">
        <f>IF($B52="","",SUMIFS('Данные из бланков'!$D52:$BG52,'Данные из бланков'!$D$1:$BG$1,K$2)-SUMIFS('Данные из бланков'!$D52:$BG52,'Данные из бланков'!$D$1:$BG$1,"-"&amp;K$2))</f>
        <v/>
      </c>
    </row>
    <row r="53" spans="1:11" x14ac:dyDescent="0.35">
      <c r="A53" s="10">
        <v>51</v>
      </c>
      <c r="B53" s="31" t="str">
        <f>IF('Данные из бланков'!B53="","",'Данные из бланков'!B53)</f>
        <v/>
      </c>
      <c r="C53" s="43" t="str">
        <f>IF('Данные из бланков'!C53="","",'Данные из бланков'!C53)</f>
        <v/>
      </c>
      <c r="D53" s="32" t="str">
        <f>IF($B53="","",SUMIFS('Данные из бланков'!$D53:$BG53,'Данные из бланков'!$D$1:$BG$1,D$2)-SUMIFS('Данные из бланков'!$D53:$BG53,'Данные из бланков'!$D$1:$BG$1,"-"&amp;D$2))</f>
        <v/>
      </c>
      <c r="E53" s="33" t="str">
        <f>IF($B53="","",SUMIFS('Данные из бланков'!$D53:$BG53,'Данные из бланков'!$D$1:$BG$1,E$2)-SUMIFS('Данные из бланков'!$D53:$BG53,'Данные из бланков'!$D$1:$BG$1,"-"&amp;E$2))</f>
        <v/>
      </c>
      <c r="F53" s="34" t="str">
        <f>IF($B53="","",SUMIFS('Данные из бланков'!$D53:$BG53,'Данные из бланков'!$D$1:$BG$1,F$2)-SUMIFS('Данные из бланков'!$D53:$BG53,'Данные из бланков'!$D$1:$BG$1,"-"&amp;F$2))</f>
        <v/>
      </c>
      <c r="G53" s="35" t="str">
        <f>IF($B53="","",SUMIFS('Данные из бланков'!$D53:$BG53,'Данные из бланков'!$D$1:$BG$1,G$2)-SUMIFS('Данные из бланков'!$D53:$BG53,'Данные из бланков'!$D$1:$BG$1,"-"&amp;G$2))</f>
        <v/>
      </c>
      <c r="H53" s="36" t="str">
        <f>IF($B53="","",SUMIFS('Данные из бланков'!$D53:$BG53,'Данные из бланков'!$D$1:$BG$1,H$2)-SUMIFS('Данные из бланков'!$D53:$BG53,'Данные из бланков'!$D$1:$BG$1,"-"&amp;H$2))</f>
        <v/>
      </c>
      <c r="I53" s="37" t="str">
        <f>IF($B53="","",SUMIFS('Данные из бланков'!$D53:$BG53,'Данные из бланков'!$D$1:$BG$1,I$2)-SUMIFS('Данные из бланков'!$D53:$BG53,'Данные из бланков'!$D$1:$BG$1,"-"&amp;I$2))</f>
        <v/>
      </c>
      <c r="J53" s="38" t="str">
        <f>IF($B53="","",SUMIFS('Данные из бланков'!$D53:$BG53,'Данные из бланков'!$D$1:$BG$1,J$2)-SUMIFS('Данные из бланков'!$D53:$BG53,'Данные из бланков'!$D$1:$BG$1,"-"&amp;J$2))</f>
        <v/>
      </c>
      <c r="K53" s="39" t="str">
        <f>IF($B53="","",SUMIFS('Данные из бланков'!$D53:$BG53,'Данные из бланков'!$D$1:$BG$1,K$2)-SUMIFS('Данные из бланков'!$D53:$BG53,'Данные из бланков'!$D$1:$BG$1,"-"&amp;K$2))</f>
        <v/>
      </c>
    </row>
    <row r="54" spans="1:11" x14ac:dyDescent="0.35">
      <c r="A54" s="10">
        <v>52</v>
      </c>
      <c r="B54" s="31" t="str">
        <f>IF('Данные из бланков'!B54="","",'Данные из бланков'!B54)</f>
        <v/>
      </c>
      <c r="C54" s="43" t="str">
        <f>IF('Данные из бланков'!C54="","",'Данные из бланков'!C54)</f>
        <v/>
      </c>
      <c r="D54" s="32" t="str">
        <f>IF($B54="","",SUMIFS('Данные из бланков'!$D54:$BG54,'Данные из бланков'!$D$1:$BG$1,D$2)-SUMIFS('Данные из бланков'!$D54:$BG54,'Данные из бланков'!$D$1:$BG$1,"-"&amp;D$2))</f>
        <v/>
      </c>
      <c r="E54" s="33" t="str">
        <f>IF($B54="","",SUMIFS('Данные из бланков'!$D54:$BG54,'Данные из бланков'!$D$1:$BG$1,E$2)-SUMIFS('Данные из бланков'!$D54:$BG54,'Данные из бланков'!$D$1:$BG$1,"-"&amp;E$2))</f>
        <v/>
      </c>
      <c r="F54" s="34" t="str">
        <f>IF($B54="","",SUMIFS('Данные из бланков'!$D54:$BG54,'Данные из бланков'!$D$1:$BG$1,F$2)-SUMIFS('Данные из бланков'!$D54:$BG54,'Данные из бланков'!$D$1:$BG$1,"-"&amp;F$2))</f>
        <v/>
      </c>
      <c r="G54" s="35" t="str">
        <f>IF($B54="","",SUMIFS('Данные из бланков'!$D54:$BG54,'Данные из бланков'!$D$1:$BG$1,G$2)-SUMIFS('Данные из бланков'!$D54:$BG54,'Данные из бланков'!$D$1:$BG$1,"-"&amp;G$2))</f>
        <v/>
      </c>
      <c r="H54" s="36" t="str">
        <f>IF($B54="","",SUMIFS('Данные из бланков'!$D54:$BG54,'Данные из бланков'!$D$1:$BG$1,H$2)-SUMIFS('Данные из бланков'!$D54:$BG54,'Данные из бланков'!$D$1:$BG$1,"-"&amp;H$2))</f>
        <v/>
      </c>
      <c r="I54" s="37" t="str">
        <f>IF($B54="","",SUMIFS('Данные из бланков'!$D54:$BG54,'Данные из бланков'!$D$1:$BG$1,I$2)-SUMIFS('Данные из бланков'!$D54:$BG54,'Данные из бланков'!$D$1:$BG$1,"-"&amp;I$2))</f>
        <v/>
      </c>
      <c r="J54" s="38" t="str">
        <f>IF($B54="","",SUMIFS('Данные из бланков'!$D54:$BG54,'Данные из бланков'!$D$1:$BG$1,J$2)-SUMIFS('Данные из бланков'!$D54:$BG54,'Данные из бланков'!$D$1:$BG$1,"-"&amp;J$2))</f>
        <v/>
      </c>
      <c r="K54" s="39" t="str">
        <f>IF($B54="","",SUMIFS('Данные из бланков'!$D54:$BG54,'Данные из бланков'!$D$1:$BG$1,K$2)-SUMIFS('Данные из бланков'!$D54:$BG54,'Данные из бланков'!$D$1:$BG$1,"-"&amp;K$2))</f>
        <v/>
      </c>
    </row>
    <row r="55" spans="1:11" x14ac:dyDescent="0.35">
      <c r="A55" s="10">
        <v>53</v>
      </c>
      <c r="B55" s="31" t="str">
        <f>IF('Данные из бланков'!B55="","",'Данные из бланков'!B55)</f>
        <v/>
      </c>
      <c r="C55" s="43" t="str">
        <f>IF('Данные из бланков'!C55="","",'Данные из бланков'!C55)</f>
        <v/>
      </c>
      <c r="D55" s="32" t="str">
        <f>IF($B55="","",SUMIFS('Данные из бланков'!$D55:$BG55,'Данные из бланков'!$D$1:$BG$1,D$2)-SUMIFS('Данные из бланков'!$D55:$BG55,'Данные из бланков'!$D$1:$BG$1,"-"&amp;D$2))</f>
        <v/>
      </c>
      <c r="E55" s="33" t="str">
        <f>IF($B55="","",SUMIFS('Данные из бланков'!$D55:$BG55,'Данные из бланков'!$D$1:$BG$1,E$2)-SUMIFS('Данные из бланков'!$D55:$BG55,'Данные из бланков'!$D$1:$BG$1,"-"&amp;E$2))</f>
        <v/>
      </c>
      <c r="F55" s="34" t="str">
        <f>IF($B55="","",SUMIFS('Данные из бланков'!$D55:$BG55,'Данные из бланков'!$D$1:$BG$1,F$2)-SUMIFS('Данные из бланков'!$D55:$BG55,'Данные из бланков'!$D$1:$BG$1,"-"&amp;F$2))</f>
        <v/>
      </c>
      <c r="G55" s="35" t="str">
        <f>IF($B55="","",SUMIFS('Данные из бланков'!$D55:$BG55,'Данные из бланков'!$D$1:$BG$1,G$2)-SUMIFS('Данные из бланков'!$D55:$BG55,'Данные из бланков'!$D$1:$BG$1,"-"&amp;G$2))</f>
        <v/>
      </c>
      <c r="H55" s="36" t="str">
        <f>IF($B55="","",SUMIFS('Данные из бланков'!$D55:$BG55,'Данные из бланков'!$D$1:$BG$1,H$2)-SUMIFS('Данные из бланков'!$D55:$BG55,'Данные из бланков'!$D$1:$BG$1,"-"&amp;H$2))</f>
        <v/>
      </c>
      <c r="I55" s="37" t="str">
        <f>IF($B55="","",SUMIFS('Данные из бланков'!$D55:$BG55,'Данные из бланков'!$D$1:$BG$1,I$2)-SUMIFS('Данные из бланков'!$D55:$BG55,'Данные из бланков'!$D$1:$BG$1,"-"&amp;I$2))</f>
        <v/>
      </c>
      <c r="J55" s="38" t="str">
        <f>IF($B55="","",SUMIFS('Данные из бланков'!$D55:$BG55,'Данные из бланков'!$D$1:$BG$1,J$2)-SUMIFS('Данные из бланков'!$D55:$BG55,'Данные из бланков'!$D$1:$BG$1,"-"&amp;J$2))</f>
        <v/>
      </c>
      <c r="K55" s="39" t="str">
        <f>IF($B55="","",SUMIFS('Данные из бланков'!$D55:$BG55,'Данные из бланков'!$D$1:$BG$1,K$2)-SUMIFS('Данные из бланков'!$D55:$BG55,'Данные из бланков'!$D$1:$BG$1,"-"&amp;K$2))</f>
        <v/>
      </c>
    </row>
    <row r="56" spans="1:11" x14ac:dyDescent="0.35">
      <c r="A56" s="10">
        <v>54</v>
      </c>
      <c r="B56" s="31" t="str">
        <f>IF('Данные из бланков'!B56="","",'Данные из бланков'!B56)</f>
        <v/>
      </c>
      <c r="C56" s="43" t="str">
        <f>IF('Данные из бланков'!C56="","",'Данные из бланков'!C56)</f>
        <v/>
      </c>
      <c r="D56" s="32" t="str">
        <f>IF($B56="","",SUMIFS('Данные из бланков'!$D56:$BG56,'Данные из бланков'!$D$1:$BG$1,D$2)-SUMIFS('Данные из бланков'!$D56:$BG56,'Данные из бланков'!$D$1:$BG$1,"-"&amp;D$2))</f>
        <v/>
      </c>
      <c r="E56" s="33" t="str">
        <f>IF($B56="","",SUMIFS('Данные из бланков'!$D56:$BG56,'Данные из бланков'!$D$1:$BG$1,E$2)-SUMIFS('Данные из бланков'!$D56:$BG56,'Данные из бланков'!$D$1:$BG$1,"-"&amp;E$2))</f>
        <v/>
      </c>
      <c r="F56" s="34" t="str">
        <f>IF($B56="","",SUMIFS('Данные из бланков'!$D56:$BG56,'Данные из бланков'!$D$1:$BG$1,F$2)-SUMIFS('Данные из бланков'!$D56:$BG56,'Данные из бланков'!$D$1:$BG$1,"-"&amp;F$2))</f>
        <v/>
      </c>
      <c r="G56" s="35" t="str">
        <f>IF($B56="","",SUMIFS('Данные из бланков'!$D56:$BG56,'Данные из бланков'!$D$1:$BG$1,G$2)-SUMIFS('Данные из бланков'!$D56:$BG56,'Данные из бланков'!$D$1:$BG$1,"-"&amp;G$2))</f>
        <v/>
      </c>
      <c r="H56" s="36" t="str">
        <f>IF($B56="","",SUMIFS('Данные из бланков'!$D56:$BG56,'Данные из бланков'!$D$1:$BG$1,H$2)-SUMIFS('Данные из бланков'!$D56:$BG56,'Данные из бланков'!$D$1:$BG$1,"-"&amp;H$2))</f>
        <v/>
      </c>
      <c r="I56" s="37" t="str">
        <f>IF($B56="","",SUMIFS('Данные из бланков'!$D56:$BG56,'Данные из бланков'!$D$1:$BG$1,I$2)-SUMIFS('Данные из бланков'!$D56:$BG56,'Данные из бланков'!$D$1:$BG$1,"-"&amp;I$2))</f>
        <v/>
      </c>
      <c r="J56" s="38" t="str">
        <f>IF($B56="","",SUMIFS('Данные из бланков'!$D56:$BG56,'Данные из бланков'!$D$1:$BG$1,J$2)-SUMIFS('Данные из бланков'!$D56:$BG56,'Данные из бланков'!$D$1:$BG$1,"-"&amp;J$2))</f>
        <v/>
      </c>
      <c r="K56" s="39" t="str">
        <f>IF($B56="","",SUMIFS('Данные из бланков'!$D56:$BG56,'Данные из бланков'!$D$1:$BG$1,K$2)-SUMIFS('Данные из бланков'!$D56:$BG56,'Данные из бланков'!$D$1:$BG$1,"-"&amp;K$2))</f>
        <v/>
      </c>
    </row>
    <row r="57" spans="1:11" x14ac:dyDescent="0.35">
      <c r="A57" s="10">
        <v>55</v>
      </c>
      <c r="B57" s="31" t="str">
        <f>IF('Данные из бланков'!B57="","",'Данные из бланков'!B57)</f>
        <v/>
      </c>
      <c r="C57" s="43" t="str">
        <f>IF('Данные из бланков'!C57="","",'Данные из бланков'!C57)</f>
        <v/>
      </c>
      <c r="D57" s="32" t="str">
        <f>IF($B57="","",SUMIFS('Данные из бланков'!$D57:$BG57,'Данные из бланков'!$D$1:$BG$1,D$2)-SUMIFS('Данные из бланков'!$D57:$BG57,'Данные из бланков'!$D$1:$BG$1,"-"&amp;D$2))</f>
        <v/>
      </c>
      <c r="E57" s="33" t="str">
        <f>IF($B57="","",SUMIFS('Данные из бланков'!$D57:$BG57,'Данные из бланков'!$D$1:$BG$1,E$2)-SUMIFS('Данные из бланков'!$D57:$BG57,'Данные из бланков'!$D$1:$BG$1,"-"&amp;E$2))</f>
        <v/>
      </c>
      <c r="F57" s="34" t="str">
        <f>IF($B57="","",SUMIFS('Данные из бланков'!$D57:$BG57,'Данные из бланков'!$D$1:$BG$1,F$2)-SUMIFS('Данные из бланков'!$D57:$BG57,'Данные из бланков'!$D$1:$BG$1,"-"&amp;F$2))</f>
        <v/>
      </c>
      <c r="G57" s="35" t="str">
        <f>IF($B57="","",SUMIFS('Данные из бланков'!$D57:$BG57,'Данные из бланков'!$D$1:$BG$1,G$2)-SUMIFS('Данные из бланков'!$D57:$BG57,'Данные из бланков'!$D$1:$BG$1,"-"&amp;G$2))</f>
        <v/>
      </c>
      <c r="H57" s="36" t="str">
        <f>IF($B57="","",SUMIFS('Данные из бланков'!$D57:$BG57,'Данные из бланков'!$D$1:$BG$1,H$2)-SUMIFS('Данные из бланков'!$D57:$BG57,'Данные из бланков'!$D$1:$BG$1,"-"&amp;H$2))</f>
        <v/>
      </c>
      <c r="I57" s="37" t="str">
        <f>IF($B57="","",SUMIFS('Данные из бланков'!$D57:$BG57,'Данные из бланков'!$D$1:$BG$1,I$2)-SUMIFS('Данные из бланков'!$D57:$BG57,'Данные из бланков'!$D$1:$BG$1,"-"&amp;I$2))</f>
        <v/>
      </c>
      <c r="J57" s="38" t="str">
        <f>IF($B57="","",SUMIFS('Данные из бланков'!$D57:$BG57,'Данные из бланков'!$D$1:$BG$1,J$2)-SUMIFS('Данные из бланков'!$D57:$BG57,'Данные из бланков'!$D$1:$BG$1,"-"&amp;J$2))</f>
        <v/>
      </c>
      <c r="K57" s="39" t="str">
        <f>IF($B57="","",SUMIFS('Данные из бланков'!$D57:$BG57,'Данные из бланков'!$D$1:$BG$1,K$2)-SUMIFS('Данные из бланков'!$D57:$BG57,'Данные из бланков'!$D$1:$BG$1,"-"&amp;K$2))</f>
        <v/>
      </c>
    </row>
    <row r="58" spans="1:11" x14ac:dyDescent="0.35">
      <c r="A58" s="10">
        <v>56</v>
      </c>
      <c r="B58" s="31" t="str">
        <f>IF('Данные из бланков'!B58="","",'Данные из бланков'!B58)</f>
        <v/>
      </c>
      <c r="C58" s="43" t="str">
        <f>IF('Данные из бланков'!C58="","",'Данные из бланков'!C58)</f>
        <v/>
      </c>
      <c r="D58" s="32" t="str">
        <f>IF($B58="","",SUMIFS('Данные из бланков'!$D58:$BG58,'Данные из бланков'!$D$1:$BG$1,D$2)-SUMIFS('Данные из бланков'!$D58:$BG58,'Данные из бланков'!$D$1:$BG$1,"-"&amp;D$2))</f>
        <v/>
      </c>
      <c r="E58" s="33" t="str">
        <f>IF($B58="","",SUMIFS('Данные из бланков'!$D58:$BG58,'Данные из бланков'!$D$1:$BG$1,E$2)-SUMIFS('Данные из бланков'!$D58:$BG58,'Данные из бланков'!$D$1:$BG$1,"-"&amp;E$2))</f>
        <v/>
      </c>
      <c r="F58" s="34" t="str">
        <f>IF($B58="","",SUMIFS('Данные из бланков'!$D58:$BG58,'Данные из бланков'!$D$1:$BG$1,F$2)-SUMIFS('Данные из бланков'!$D58:$BG58,'Данные из бланков'!$D$1:$BG$1,"-"&amp;F$2))</f>
        <v/>
      </c>
      <c r="G58" s="35" t="str">
        <f>IF($B58="","",SUMIFS('Данные из бланков'!$D58:$BG58,'Данные из бланков'!$D$1:$BG$1,G$2)-SUMIFS('Данные из бланков'!$D58:$BG58,'Данные из бланков'!$D$1:$BG$1,"-"&amp;G$2))</f>
        <v/>
      </c>
      <c r="H58" s="36" t="str">
        <f>IF($B58="","",SUMIFS('Данные из бланков'!$D58:$BG58,'Данные из бланков'!$D$1:$BG$1,H$2)-SUMIFS('Данные из бланков'!$D58:$BG58,'Данные из бланков'!$D$1:$BG$1,"-"&amp;H$2))</f>
        <v/>
      </c>
      <c r="I58" s="37" t="str">
        <f>IF($B58="","",SUMIFS('Данные из бланков'!$D58:$BG58,'Данные из бланков'!$D$1:$BG$1,I$2)-SUMIFS('Данные из бланков'!$D58:$BG58,'Данные из бланков'!$D$1:$BG$1,"-"&amp;I$2))</f>
        <v/>
      </c>
      <c r="J58" s="38" t="str">
        <f>IF($B58="","",SUMIFS('Данные из бланков'!$D58:$BG58,'Данные из бланков'!$D$1:$BG$1,J$2)-SUMIFS('Данные из бланков'!$D58:$BG58,'Данные из бланков'!$D$1:$BG$1,"-"&amp;J$2))</f>
        <v/>
      </c>
      <c r="K58" s="39" t="str">
        <f>IF($B58="","",SUMIFS('Данные из бланков'!$D58:$BG58,'Данные из бланков'!$D$1:$BG$1,K$2)-SUMIFS('Данные из бланков'!$D58:$BG58,'Данные из бланков'!$D$1:$BG$1,"-"&amp;K$2))</f>
        <v/>
      </c>
    </row>
    <row r="59" spans="1:11" x14ac:dyDescent="0.35">
      <c r="A59" s="10">
        <v>57</v>
      </c>
      <c r="B59" s="31" t="str">
        <f>IF('Данные из бланков'!B59="","",'Данные из бланков'!B59)</f>
        <v/>
      </c>
      <c r="C59" s="43" t="str">
        <f>IF('Данные из бланков'!C59="","",'Данные из бланков'!C59)</f>
        <v/>
      </c>
      <c r="D59" s="32" t="str">
        <f>IF($B59="","",SUMIFS('Данные из бланков'!$D59:$BG59,'Данные из бланков'!$D$1:$BG$1,D$2)-SUMIFS('Данные из бланков'!$D59:$BG59,'Данные из бланков'!$D$1:$BG$1,"-"&amp;D$2))</f>
        <v/>
      </c>
      <c r="E59" s="33" t="str">
        <f>IF($B59="","",SUMIFS('Данные из бланков'!$D59:$BG59,'Данные из бланков'!$D$1:$BG$1,E$2)-SUMIFS('Данные из бланков'!$D59:$BG59,'Данные из бланков'!$D$1:$BG$1,"-"&amp;E$2))</f>
        <v/>
      </c>
      <c r="F59" s="34" t="str">
        <f>IF($B59="","",SUMIFS('Данные из бланков'!$D59:$BG59,'Данные из бланков'!$D$1:$BG$1,F$2)-SUMIFS('Данные из бланков'!$D59:$BG59,'Данные из бланков'!$D$1:$BG$1,"-"&amp;F$2))</f>
        <v/>
      </c>
      <c r="G59" s="35" t="str">
        <f>IF($B59="","",SUMIFS('Данные из бланков'!$D59:$BG59,'Данные из бланков'!$D$1:$BG$1,G$2)-SUMIFS('Данные из бланков'!$D59:$BG59,'Данные из бланков'!$D$1:$BG$1,"-"&amp;G$2))</f>
        <v/>
      </c>
      <c r="H59" s="36" t="str">
        <f>IF($B59="","",SUMIFS('Данные из бланков'!$D59:$BG59,'Данные из бланков'!$D$1:$BG$1,H$2)-SUMIFS('Данные из бланков'!$D59:$BG59,'Данные из бланков'!$D$1:$BG$1,"-"&amp;H$2))</f>
        <v/>
      </c>
      <c r="I59" s="37" t="str">
        <f>IF($B59="","",SUMIFS('Данные из бланков'!$D59:$BG59,'Данные из бланков'!$D$1:$BG$1,I$2)-SUMIFS('Данные из бланков'!$D59:$BG59,'Данные из бланков'!$D$1:$BG$1,"-"&amp;I$2))</f>
        <v/>
      </c>
      <c r="J59" s="38" t="str">
        <f>IF($B59="","",SUMIFS('Данные из бланков'!$D59:$BG59,'Данные из бланков'!$D$1:$BG$1,J$2)-SUMIFS('Данные из бланков'!$D59:$BG59,'Данные из бланков'!$D$1:$BG$1,"-"&amp;J$2))</f>
        <v/>
      </c>
      <c r="K59" s="39" t="str">
        <f>IF($B59="","",SUMIFS('Данные из бланков'!$D59:$BG59,'Данные из бланков'!$D$1:$BG$1,K$2)-SUMIFS('Данные из бланков'!$D59:$BG59,'Данные из бланков'!$D$1:$BG$1,"-"&amp;K$2))</f>
        <v/>
      </c>
    </row>
    <row r="60" spans="1:11" x14ac:dyDescent="0.35">
      <c r="A60" s="10">
        <v>58</v>
      </c>
      <c r="B60" s="31" t="str">
        <f>IF('Данные из бланков'!B60="","",'Данные из бланков'!B60)</f>
        <v/>
      </c>
      <c r="C60" s="43" t="str">
        <f>IF('Данные из бланков'!C60="","",'Данные из бланков'!C60)</f>
        <v/>
      </c>
      <c r="D60" s="32" t="str">
        <f>IF($B60="","",SUMIFS('Данные из бланков'!$D60:$BG60,'Данные из бланков'!$D$1:$BG$1,D$2)-SUMIFS('Данные из бланков'!$D60:$BG60,'Данные из бланков'!$D$1:$BG$1,"-"&amp;D$2))</f>
        <v/>
      </c>
      <c r="E60" s="33" t="str">
        <f>IF($B60="","",SUMIFS('Данные из бланков'!$D60:$BG60,'Данные из бланков'!$D$1:$BG$1,E$2)-SUMIFS('Данные из бланков'!$D60:$BG60,'Данные из бланков'!$D$1:$BG$1,"-"&amp;E$2))</f>
        <v/>
      </c>
      <c r="F60" s="34" t="str">
        <f>IF($B60="","",SUMIFS('Данные из бланков'!$D60:$BG60,'Данные из бланков'!$D$1:$BG$1,F$2)-SUMIFS('Данные из бланков'!$D60:$BG60,'Данные из бланков'!$D$1:$BG$1,"-"&amp;F$2))</f>
        <v/>
      </c>
      <c r="G60" s="35" t="str">
        <f>IF($B60="","",SUMIFS('Данные из бланков'!$D60:$BG60,'Данные из бланков'!$D$1:$BG$1,G$2)-SUMIFS('Данные из бланков'!$D60:$BG60,'Данные из бланков'!$D$1:$BG$1,"-"&amp;G$2))</f>
        <v/>
      </c>
      <c r="H60" s="36" t="str">
        <f>IF($B60="","",SUMIFS('Данные из бланков'!$D60:$BG60,'Данные из бланков'!$D$1:$BG$1,H$2)-SUMIFS('Данные из бланков'!$D60:$BG60,'Данные из бланков'!$D$1:$BG$1,"-"&amp;H$2))</f>
        <v/>
      </c>
      <c r="I60" s="37" t="str">
        <f>IF($B60="","",SUMIFS('Данные из бланков'!$D60:$BG60,'Данные из бланков'!$D$1:$BG$1,I$2)-SUMIFS('Данные из бланков'!$D60:$BG60,'Данные из бланков'!$D$1:$BG$1,"-"&amp;I$2))</f>
        <v/>
      </c>
      <c r="J60" s="38" t="str">
        <f>IF($B60="","",SUMIFS('Данные из бланков'!$D60:$BG60,'Данные из бланков'!$D$1:$BG$1,J$2)-SUMIFS('Данные из бланков'!$D60:$BG60,'Данные из бланков'!$D$1:$BG$1,"-"&amp;J$2))</f>
        <v/>
      </c>
      <c r="K60" s="39" t="str">
        <f>IF($B60="","",SUMIFS('Данные из бланков'!$D60:$BG60,'Данные из бланков'!$D$1:$BG$1,K$2)-SUMIFS('Данные из бланков'!$D60:$BG60,'Данные из бланков'!$D$1:$BG$1,"-"&amp;K$2))</f>
        <v/>
      </c>
    </row>
  </sheetData>
  <sheetProtection password="CF7A" sheet="1" objects="1" scenarios="1" formatColumns="0" formatRows="0"/>
  <mergeCells count="3">
    <mergeCell ref="B1:B2"/>
    <mergeCell ref="A1:A2"/>
    <mergeCell ref="C1:C2"/>
  </mergeCells>
  <pageMargins left="0.70866141732283472" right="0.70866141732283472"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K60"/>
  <sheetViews>
    <sheetView zoomScaleNormal="100" workbookViewId="0">
      <pane xSplit="3" ySplit="2" topLeftCell="D3" activePane="bottomRight" state="frozen"/>
      <selection pane="topRight" activeCell="D1" sqref="D1"/>
      <selection pane="bottomLeft" activeCell="A3" sqref="A3"/>
      <selection pane="bottomRight" activeCell="D16" sqref="D16"/>
    </sheetView>
  </sheetViews>
  <sheetFormatPr defaultColWidth="9.1796875" defaultRowHeight="14.5" x14ac:dyDescent="0.35"/>
  <cols>
    <col min="1" max="1" width="7.1796875" style="146" customWidth="1"/>
    <col min="2" max="2" width="22.453125" style="147" customWidth="1"/>
    <col min="3" max="3" width="7.81640625" style="147" customWidth="1"/>
    <col min="4" max="4" width="29" style="147" customWidth="1"/>
    <col min="5" max="5" width="27.26953125" style="147" customWidth="1"/>
    <col min="6" max="6" width="28.7265625" style="147" customWidth="1"/>
    <col min="7" max="7" width="27.81640625" style="147" customWidth="1"/>
    <col min="8" max="8" width="28.54296875" style="147" customWidth="1"/>
    <col min="9" max="9" width="29.26953125" style="147" customWidth="1"/>
    <col min="10" max="10" width="28.1796875" style="147" customWidth="1"/>
    <col min="11" max="11" width="29.54296875" style="147" customWidth="1"/>
    <col min="12" max="16384" width="9.1796875" style="1"/>
  </cols>
  <sheetData>
    <row r="1" spans="1:11" s="29" customFormat="1" ht="77.25" customHeight="1" x14ac:dyDescent="0.35">
      <c r="A1" s="151" t="s">
        <v>0</v>
      </c>
      <c r="B1" s="151" t="s">
        <v>1</v>
      </c>
      <c r="C1" s="151" t="s">
        <v>86</v>
      </c>
      <c r="D1" s="81" t="s">
        <v>2</v>
      </c>
      <c r="E1" s="136" t="s">
        <v>3</v>
      </c>
      <c r="F1" s="83" t="s">
        <v>4</v>
      </c>
      <c r="G1" s="84" t="s">
        <v>5</v>
      </c>
      <c r="H1" s="85" t="s">
        <v>6</v>
      </c>
      <c r="I1" s="86" t="s">
        <v>7</v>
      </c>
      <c r="J1" s="87" t="s">
        <v>8</v>
      </c>
      <c r="K1" s="88" t="s">
        <v>9</v>
      </c>
    </row>
    <row r="2" spans="1:11" s="30" customFormat="1" ht="15.5" x14ac:dyDescent="0.35">
      <c r="A2" s="152"/>
      <c r="B2" s="152"/>
      <c r="C2" s="152"/>
      <c r="D2" s="89">
        <v>1</v>
      </c>
      <c r="E2" s="90">
        <v>2</v>
      </c>
      <c r="F2" s="91">
        <v>3</v>
      </c>
      <c r="G2" s="92">
        <v>4</v>
      </c>
      <c r="H2" s="93">
        <v>5</v>
      </c>
      <c r="I2" s="94">
        <v>6</v>
      </c>
      <c r="J2" s="95">
        <v>7</v>
      </c>
      <c r="K2" s="96">
        <v>8</v>
      </c>
    </row>
    <row r="3" spans="1:11" ht="15" customHeight="1" x14ac:dyDescent="0.25">
      <c r="A3" s="137">
        <v>1</v>
      </c>
      <c r="B3" s="97" t="str">
        <f>IF('Данные из бланков'!B3="","",'Данные из бланков'!B3)</f>
        <v/>
      </c>
      <c r="C3" s="98" t="str">
        <f>IF('Данные из бланков'!C3="","",'Данные из бланков'!C3)</f>
        <v/>
      </c>
      <c r="D3" s="138" t="str">
        <f>IF(Сумма!D3="","",CONCATENATE(IF(Сумма!D3=0,"неопределенное",IF(Сумма!D3&gt;14,"устойчиво-позитивное",IF(AND(Сумма!D3&gt;0,Сумма!D3&lt;15),"ситуативно-позитивное",IF(AND(Сумма!D3&lt;0,Сумма!D3&gt;-15),"ситуативно-негативное",IF(Сумма!D3&lt;-14,"устойчиво-негативное","")))))," (",Сумма!D3," б.)"))</f>
        <v/>
      </c>
      <c r="E3" s="139" t="str">
        <f>IF(Сумма!E3="","",CONCATENATE(IF(Сумма!E3=0,"неопределенное",IF(Сумма!E3&gt;14,"устойчиво-позитивное",IF(AND(Сумма!E3&gt;0,Сумма!E3&lt;15),"ситуативно-позитивное",IF(AND(Сумма!E3&lt;0,Сумма!E3&gt;-15),"ситуативно-негативное",IF(Сумма!E3&lt;-14,"устойчиво-негативное","")))))," (",Сумма!E3," б.)"))</f>
        <v/>
      </c>
      <c r="F3" s="140" t="str">
        <f>IF(Сумма!F3="","",CONCATENATE(IF(Сумма!F3=0,"неопределенное",IF(Сумма!F3&gt;14,"устойчиво-позитивное",IF(AND(Сумма!F3&gt;0,Сумма!F3&lt;15),"ситуативно-позитивное",IF(AND(Сумма!F3&lt;0,Сумма!F3&gt;-15),"ситуативно-негативное",IF(Сумма!F3&lt;-14,"устойчиво-негативное","")))))," (",Сумма!F3," б.)"))</f>
        <v/>
      </c>
      <c r="G3" s="141" t="str">
        <f>IF(Сумма!G3="","",CONCATENATE(IF(Сумма!G3=0,"неопределенное",IF(Сумма!G3&gt;14,"устойчиво-позитивное",IF(AND(Сумма!G3&gt;0,Сумма!G3&lt;15),"ситуативно-позитивное",IF(AND(Сумма!G3&lt;0,Сумма!G3&gt;-15),"ситуативно-негативное",IF(Сумма!G3&lt;-14,"устойчиво-негативное","")))))," (",Сумма!G3," б.)"))</f>
        <v/>
      </c>
      <c r="H3" s="142" t="str">
        <f>IF(Сумма!H3="","",CONCATENATE(IF(Сумма!H3=0,"неопределенное",IF(Сумма!H3&gt;14,"устойчиво-позитивное",IF(AND(Сумма!H3&gt;0,Сумма!H3&lt;15),"ситуативно-позитивное",IF(AND(Сумма!H3&lt;0,Сумма!H3&gt;-15),"ситуативно-негативное",IF(Сумма!H3&lt;-14,"устойчиво-негативное","")))))," (",Сумма!H3," б.)"))</f>
        <v/>
      </c>
      <c r="I3" s="143" t="str">
        <f>IF(Сумма!I3="","",CONCATENATE(IF(Сумма!I3=0,"неопределенное",IF(Сумма!I3&gt;14,"устойчиво-позитивное",IF(AND(Сумма!I3&gt;0,Сумма!I3&lt;15),"ситуативно-позитивное",IF(AND(Сумма!I3&lt;0,Сумма!I3&gt;-15),"ситуативно-негативное",IF(Сумма!I3&lt;-14,"устойчиво-негативное","")))))," (",Сумма!I3," б.)"))</f>
        <v/>
      </c>
      <c r="J3" s="144" t="str">
        <f>IF(Сумма!J3="","",CONCATENATE(IF(Сумма!J3=0,"неопределенное",IF(Сумма!J3&gt;14,"устойчиво-позитивное",IF(AND(Сумма!J3&gt;0,Сумма!J3&lt;15),"ситуативно-позитивное",IF(AND(Сумма!J3&lt;0,Сумма!J3&gt;-15),"ситуативно-негативное",IF(Сумма!J3&lt;-14,"устойчиво-негативное","")))))," (",Сумма!J3," б.)"))</f>
        <v/>
      </c>
      <c r="K3" s="145" t="str">
        <f>IF(Сумма!K3="","",CONCATENATE(IF(Сумма!K3=0,"неопределенное",IF(Сумма!K3&gt;14,"устойчиво-позитивное",IF(AND(Сумма!K3&gt;0,Сумма!K3&lt;15),"ситуативно-позитивное",IF(AND(Сумма!K3&lt;0,Сумма!K3&gt;-15),"ситуативно-негативное",IF(Сумма!K3&lt;-14,"устойчиво-негативное","")))))," (",Сумма!K3," б.)"))</f>
        <v/>
      </c>
    </row>
    <row r="4" spans="1:11" ht="16.5" customHeight="1" x14ac:dyDescent="0.25">
      <c r="A4" s="137">
        <v>2</v>
      </c>
      <c r="B4" s="97" t="str">
        <f>IF('Данные из бланков'!B4="","",'Данные из бланков'!B4)</f>
        <v/>
      </c>
      <c r="C4" s="98" t="str">
        <f>IF('Данные из бланков'!C4="","",'Данные из бланков'!C4)</f>
        <v/>
      </c>
      <c r="D4" s="138" t="str">
        <f>IF(Сумма!D4="","",CONCATENATE(IF(Сумма!D4=0,"неопределенное",IF(Сумма!D4&gt;14,"устойчиво-позитивное",IF(AND(Сумма!D4&gt;0,Сумма!D4&lt;15),"ситуативно-позитивное",IF(AND(Сумма!D4&lt;0,Сумма!D4&gt;-15),"ситуативно-негативное",IF(Сумма!D4&lt;-14,"устойчиво-негативное","")))))," (",Сумма!D4," б.)"))</f>
        <v/>
      </c>
      <c r="E4" s="139" t="str">
        <f>IF(Сумма!E4="","",CONCATENATE(IF(Сумма!E4=0,"неопределенное",IF(Сумма!E4&gt;14,"устойчиво-позитивное",IF(AND(Сумма!E4&gt;0,Сумма!E4&lt;15),"ситуативно-позитивное",IF(AND(Сумма!E4&lt;0,Сумма!E4&gt;-15),"ситуативно-негативное",IF(Сумма!E4&lt;-14,"устойчиво-негативное","")))))," (",Сумма!E4," б.)"))</f>
        <v/>
      </c>
      <c r="F4" s="140" t="str">
        <f>IF(Сумма!F4="","",CONCATENATE(IF(Сумма!F4=0,"неопределенное",IF(Сумма!F4&gt;14,"устойчиво-позитивное",IF(AND(Сумма!F4&gt;0,Сумма!F4&lt;15),"ситуативно-позитивное",IF(AND(Сумма!F4&lt;0,Сумма!F4&gt;-15),"ситуативно-негативное",IF(Сумма!F4&lt;-14,"устойчиво-негативное","")))))," (",Сумма!F4," б.)"))</f>
        <v/>
      </c>
      <c r="G4" s="141" t="str">
        <f>IF(Сумма!G4="","",CONCATENATE(IF(Сумма!G4=0,"неопределенное",IF(Сумма!G4&gt;14,"устойчиво-позитивное",IF(AND(Сумма!G4&gt;0,Сумма!G4&lt;15),"ситуативно-позитивное",IF(AND(Сумма!G4&lt;0,Сумма!G4&gt;-15),"ситуативно-негативное",IF(Сумма!G4&lt;-14,"устойчиво-негативное","")))))," (",Сумма!G4," б.)"))</f>
        <v/>
      </c>
      <c r="H4" s="142" t="str">
        <f>IF(Сумма!H4="","",CONCATENATE(IF(Сумма!H4=0,"неопределенное",IF(Сумма!H4&gt;14,"устойчиво-позитивное",IF(AND(Сумма!H4&gt;0,Сумма!H4&lt;15),"ситуативно-позитивное",IF(AND(Сумма!H4&lt;0,Сумма!H4&gt;-15),"ситуативно-негативное",IF(Сумма!H4&lt;-14,"устойчиво-негативное","")))))," (",Сумма!H4," б.)"))</f>
        <v/>
      </c>
      <c r="I4" s="143" t="str">
        <f>IF(Сумма!I4="","",CONCATENATE(IF(Сумма!I4=0,"неопределенное",IF(Сумма!I4&gt;14,"устойчиво-позитивное",IF(AND(Сумма!I4&gt;0,Сумма!I4&lt;15),"ситуативно-позитивное",IF(AND(Сумма!I4&lt;0,Сумма!I4&gt;-15),"ситуативно-негативное",IF(Сумма!I4&lt;-14,"устойчиво-негативное","")))))," (",Сумма!I4," б.)"))</f>
        <v/>
      </c>
      <c r="J4" s="144" t="str">
        <f>IF(Сумма!J4="","",CONCATENATE(IF(Сумма!J4=0,"неопределенное",IF(Сумма!J4&gt;14,"устойчиво-позитивное",IF(AND(Сумма!J4&gt;0,Сумма!J4&lt;15),"ситуативно-позитивное",IF(AND(Сумма!J4&lt;0,Сумма!J4&gt;-15),"ситуативно-негативное",IF(Сумма!J4&lt;-14,"устойчиво-негативное","")))))," (",Сумма!J4," б.)"))</f>
        <v/>
      </c>
      <c r="K4" s="145" t="str">
        <f>IF(Сумма!K4="","",CONCATENATE(IF(Сумма!K4=0,"неопределенное",IF(Сумма!K4&gt;14,"устойчиво-позитивное",IF(AND(Сумма!K4&gt;0,Сумма!K4&lt;15),"ситуативно-позитивное",IF(AND(Сумма!K4&lt;0,Сумма!K4&gt;-15),"ситуативно-негативное",IF(Сумма!K4&lt;-14,"устойчиво-негативное","")))))," (",Сумма!K4," б.)"))</f>
        <v/>
      </c>
    </row>
    <row r="5" spans="1:11" ht="15" customHeight="1" x14ac:dyDescent="0.25">
      <c r="A5" s="137">
        <v>3</v>
      </c>
      <c r="B5" s="97" t="str">
        <f>IF('Данные из бланков'!B5="","",'Данные из бланков'!B5)</f>
        <v/>
      </c>
      <c r="C5" s="98" t="str">
        <f>IF('Данные из бланков'!C5="","",'Данные из бланков'!C5)</f>
        <v/>
      </c>
      <c r="D5" s="138" t="str">
        <f>IF(Сумма!D5="","",CONCATENATE(IF(Сумма!D5=0,"неопределенное",IF(Сумма!D5&gt;14,"устойчиво-позитивное",IF(AND(Сумма!D5&gt;0,Сумма!D5&lt;15),"ситуативно-позитивное",IF(AND(Сумма!D5&lt;0,Сумма!D5&gt;-15),"ситуативно-негативное",IF(Сумма!D5&lt;-14,"устойчиво-негативное","")))))," (",Сумма!D5," б.)"))</f>
        <v/>
      </c>
      <c r="E5" s="139" t="str">
        <f>IF(Сумма!E5="","",CONCATENATE(IF(Сумма!E5=0,"неопределенное",IF(Сумма!E5&gt;14,"устойчиво-позитивное",IF(AND(Сумма!E5&gt;0,Сумма!E5&lt;15),"ситуативно-позитивное",IF(AND(Сумма!E5&lt;0,Сумма!E5&gt;-15),"ситуативно-негативное",IF(Сумма!E5&lt;-14,"устойчиво-негативное","")))))," (",Сумма!E5," б.)"))</f>
        <v/>
      </c>
      <c r="F5" s="140" t="str">
        <f>IF(Сумма!F5="","",CONCATENATE(IF(Сумма!F5=0,"неопределенное",IF(Сумма!F5&gt;14,"устойчиво-позитивное",IF(AND(Сумма!F5&gt;0,Сумма!F5&lt;15),"ситуативно-позитивное",IF(AND(Сумма!F5&lt;0,Сумма!F5&gt;-15),"ситуативно-негативное",IF(Сумма!F5&lt;-14,"устойчиво-негативное","")))))," (",Сумма!F5," б.)"))</f>
        <v/>
      </c>
      <c r="G5" s="141" t="str">
        <f>IF(Сумма!G5="","",CONCATENATE(IF(Сумма!G5=0,"неопределенное",IF(Сумма!G5&gt;14,"устойчиво-позитивное",IF(AND(Сумма!G5&gt;0,Сумма!G5&lt;15),"ситуативно-позитивное",IF(AND(Сумма!G5&lt;0,Сумма!G5&gt;-15),"ситуативно-негативное",IF(Сумма!G5&lt;-14,"устойчиво-негативное","")))))," (",Сумма!G5," б.)"))</f>
        <v/>
      </c>
      <c r="H5" s="142" t="str">
        <f>IF(Сумма!H5="","",CONCATENATE(IF(Сумма!H5=0,"неопределенное",IF(Сумма!H5&gt;14,"устойчиво-позитивное",IF(AND(Сумма!H5&gt;0,Сумма!H5&lt;15),"ситуативно-позитивное",IF(AND(Сумма!H5&lt;0,Сумма!H5&gt;-15),"ситуативно-негативное",IF(Сумма!H5&lt;-14,"устойчиво-негативное","")))))," (",Сумма!H5," б.)"))</f>
        <v/>
      </c>
      <c r="I5" s="143" t="str">
        <f>IF(Сумма!I5="","",CONCATENATE(IF(Сумма!I5=0,"неопределенное",IF(Сумма!I5&gt;14,"устойчиво-позитивное",IF(AND(Сумма!I5&gt;0,Сумма!I5&lt;15),"ситуативно-позитивное",IF(AND(Сумма!I5&lt;0,Сумма!I5&gt;-15),"ситуативно-негативное",IF(Сумма!I5&lt;-14,"устойчиво-негативное","")))))," (",Сумма!I5," б.)"))</f>
        <v/>
      </c>
      <c r="J5" s="144" t="str">
        <f>IF(Сумма!J5="","",CONCATENATE(IF(Сумма!J5=0,"неопределенное",IF(Сумма!J5&gt;14,"устойчиво-позитивное",IF(AND(Сумма!J5&gt;0,Сумма!J5&lt;15),"ситуативно-позитивное",IF(AND(Сумма!J5&lt;0,Сумма!J5&gt;-15),"ситуативно-негативное",IF(Сумма!J5&lt;-14,"устойчиво-негативное","")))))," (",Сумма!J5," б.)"))</f>
        <v/>
      </c>
      <c r="K5" s="145" t="str">
        <f>IF(Сумма!K5="","",CONCATENATE(IF(Сумма!K5=0,"неопределенное",IF(Сумма!K5&gt;14,"устойчиво-позитивное",IF(AND(Сумма!K5&gt;0,Сумма!K5&lt;15),"ситуативно-позитивное",IF(AND(Сумма!K5&lt;0,Сумма!K5&gt;-15),"ситуативно-негативное",IF(Сумма!K5&lt;-14,"устойчиво-негативное","")))))," (",Сумма!K5," б.)"))</f>
        <v/>
      </c>
    </row>
    <row r="6" spans="1:11" ht="13.5" customHeight="1" x14ac:dyDescent="0.25">
      <c r="A6" s="137">
        <v>4</v>
      </c>
      <c r="B6" s="97" t="str">
        <f>IF('Данные из бланков'!B6="","",'Данные из бланков'!B6)</f>
        <v/>
      </c>
      <c r="C6" s="98" t="str">
        <f>IF('Данные из бланков'!C6="","",'Данные из бланков'!C6)</f>
        <v/>
      </c>
      <c r="D6" s="138" t="str">
        <f>IF(Сумма!D6="","",CONCATENATE(IF(Сумма!D6=0,"неопределенное",IF(Сумма!D6&gt;14,"устойчиво-позитивное",IF(AND(Сумма!D6&gt;0,Сумма!D6&lt;15),"ситуативно-позитивное",IF(AND(Сумма!D6&lt;0,Сумма!D6&gt;-15),"ситуативно-негативное",IF(Сумма!D6&lt;-14,"устойчиво-негативное","")))))," (",Сумма!D6," б.)"))</f>
        <v/>
      </c>
      <c r="E6" s="139" t="str">
        <f>IF(Сумма!E6="","",CONCATENATE(IF(Сумма!E6=0,"неопределенное",IF(Сумма!E6&gt;14,"устойчиво-позитивное",IF(AND(Сумма!E6&gt;0,Сумма!E6&lt;15),"ситуативно-позитивное",IF(AND(Сумма!E6&lt;0,Сумма!E6&gt;-15),"ситуативно-негативное",IF(Сумма!E6&lt;-14,"устойчиво-негативное","")))))," (",Сумма!E6," б.)"))</f>
        <v/>
      </c>
      <c r="F6" s="140" t="str">
        <f>IF(Сумма!F6="","",CONCATENATE(IF(Сумма!F6=0,"неопределенное",IF(Сумма!F6&gt;14,"устойчиво-позитивное",IF(AND(Сумма!F6&gt;0,Сумма!F6&lt;15),"ситуативно-позитивное",IF(AND(Сумма!F6&lt;0,Сумма!F6&gt;-15),"ситуативно-негативное",IF(Сумма!F6&lt;-14,"устойчиво-негативное","")))))," (",Сумма!F6," б.)"))</f>
        <v/>
      </c>
      <c r="G6" s="141" t="str">
        <f>IF(Сумма!G6="","",CONCATENATE(IF(Сумма!G6=0,"неопределенное",IF(Сумма!G6&gt;14,"устойчиво-позитивное",IF(AND(Сумма!G6&gt;0,Сумма!G6&lt;15),"ситуативно-позитивное",IF(AND(Сумма!G6&lt;0,Сумма!G6&gt;-15),"ситуативно-негативное",IF(Сумма!G6&lt;-14,"устойчиво-негативное","")))))," (",Сумма!G6," б.)"))</f>
        <v/>
      </c>
      <c r="H6" s="142" t="str">
        <f>IF(Сумма!H6="","",CONCATENATE(IF(Сумма!H6=0,"неопределенное",IF(Сумма!H6&gt;14,"устойчиво-позитивное",IF(AND(Сумма!H6&gt;0,Сумма!H6&lt;15),"ситуативно-позитивное",IF(AND(Сумма!H6&lt;0,Сумма!H6&gt;-15),"ситуативно-негативное",IF(Сумма!H6&lt;-14,"устойчиво-негативное","")))))," (",Сумма!H6," б.)"))</f>
        <v/>
      </c>
      <c r="I6" s="143" t="str">
        <f>IF(Сумма!I6="","",CONCATENATE(IF(Сумма!I6=0,"неопределенное",IF(Сумма!I6&gt;14,"устойчиво-позитивное",IF(AND(Сумма!I6&gt;0,Сумма!I6&lt;15),"ситуативно-позитивное",IF(AND(Сумма!I6&lt;0,Сумма!I6&gt;-15),"ситуативно-негативное",IF(Сумма!I6&lt;-14,"устойчиво-негативное","")))))," (",Сумма!I6," б.)"))</f>
        <v/>
      </c>
      <c r="J6" s="144" t="str">
        <f>IF(Сумма!J6="","",CONCATENATE(IF(Сумма!J6=0,"неопределенное",IF(Сумма!J6&gt;14,"устойчиво-позитивное",IF(AND(Сумма!J6&gt;0,Сумма!J6&lt;15),"ситуативно-позитивное",IF(AND(Сумма!J6&lt;0,Сумма!J6&gt;-15),"ситуативно-негативное",IF(Сумма!J6&lt;-14,"устойчиво-негативное","")))))," (",Сумма!J6," б.)"))</f>
        <v/>
      </c>
      <c r="K6" s="145" t="str">
        <f>IF(Сумма!K6="","",CONCATENATE(IF(Сумма!K6=0,"неопределенное",IF(Сумма!K6&gt;14,"устойчиво-позитивное",IF(AND(Сумма!K6&gt;0,Сумма!K6&lt;15),"ситуативно-позитивное",IF(AND(Сумма!K6&lt;0,Сумма!K6&gt;-15),"ситуативно-негативное",IF(Сумма!K6&lt;-14,"устойчиво-негативное","")))))," (",Сумма!K6," б.)"))</f>
        <v/>
      </c>
    </row>
    <row r="7" spans="1:11" ht="15" x14ac:dyDescent="0.25">
      <c r="A7" s="137">
        <v>5</v>
      </c>
      <c r="B7" s="97" t="str">
        <f>IF('Данные из бланков'!B7="","",'Данные из бланков'!B7)</f>
        <v/>
      </c>
      <c r="C7" s="98" t="str">
        <f>IF('Данные из бланков'!C7="","",'Данные из бланков'!C7)</f>
        <v/>
      </c>
      <c r="D7" s="138" t="str">
        <f>IF(Сумма!D7="","",CONCATENATE(IF(Сумма!D7=0,"неопределенное",IF(Сумма!D7&gt;14,"устойчиво-позитивное",IF(AND(Сумма!D7&gt;0,Сумма!D7&lt;15),"ситуативно-позитивное",IF(AND(Сумма!D7&lt;0,Сумма!D7&gt;-15),"ситуативно-негативное",IF(Сумма!D7&lt;-14,"устойчиво-негативное","")))))," (",Сумма!D7," б.)"))</f>
        <v/>
      </c>
      <c r="E7" s="139" t="str">
        <f>IF(Сумма!E7="","",CONCATENATE(IF(Сумма!E7=0,"неопределенное",IF(Сумма!E7&gt;14,"устойчиво-позитивное",IF(AND(Сумма!E7&gt;0,Сумма!E7&lt;15),"ситуативно-позитивное",IF(AND(Сумма!E7&lt;0,Сумма!E7&gt;-15),"ситуативно-негативное",IF(Сумма!E7&lt;-14,"устойчиво-негативное","")))))," (",Сумма!E7," б.)"))</f>
        <v/>
      </c>
      <c r="F7" s="140" t="str">
        <f>IF(Сумма!F7="","",CONCATENATE(IF(Сумма!F7=0,"неопределенное",IF(Сумма!F7&gt;14,"устойчиво-позитивное",IF(AND(Сумма!F7&gt;0,Сумма!F7&lt;15),"ситуативно-позитивное",IF(AND(Сумма!F7&lt;0,Сумма!F7&gt;-15),"ситуативно-негативное",IF(Сумма!F7&lt;-14,"устойчиво-негативное","")))))," (",Сумма!F7," б.)"))</f>
        <v/>
      </c>
      <c r="G7" s="141" t="str">
        <f>IF(Сумма!G7="","",CONCATENATE(IF(Сумма!G7=0,"неопределенное",IF(Сумма!G7&gt;14,"устойчиво-позитивное",IF(AND(Сумма!G7&gt;0,Сумма!G7&lt;15),"ситуативно-позитивное",IF(AND(Сумма!G7&lt;0,Сумма!G7&gt;-15),"ситуативно-негативное",IF(Сумма!G7&lt;-14,"устойчиво-негативное","")))))," (",Сумма!G7," б.)"))</f>
        <v/>
      </c>
      <c r="H7" s="142" t="str">
        <f>IF(Сумма!H7="","",CONCATENATE(IF(Сумма!H7=0,"неопределенное",IF(Сумма!H7&gt;14,"устойчиво-позитивное",IF(AND(Сумма!H7&gt;0,Сумма!H7&lt;15),"ситуативно-позитивное",IF(AND(Сумма!H7&lt;0,Сумма!H7&gt;-15),"ситуативно-негативное",IF(Сумма!H7&lt;-14,"устойчиво-негативное","")))))," (",Сумма!H7," б.)"))</f>
        <v/>
      </c>
      <c r="I7" s="143" t="str">
        <f>IF(Сумма!I7="","",CONCATENATE(IF(Сумма!I7=0,"неопределенное",IF(Сумма!I7&gt;14,"устойчиво-позитивное",IF(AND(Сумма!I7&gt;0,Сумма!I7&lt;15),"ситуативно-позитивное",IF(AND(Сумма!I7&lt;0,Сумма!I7&gt;-15),"ситуативно-негативное",IF(Сумма!I7&lt;-14,"устойчиво-негативное","")))))," (",Сумма!I7," б.)"))</f>
        <v/>
      </c>
      <c r="J7" s="144" t="str">
        <f>IF(Сумма!J7="","",CONCATENATE(IF(Сумма!J7=0,"неопределенное",IF(Сумма!J7&gt;14,"устойчиво-позитивное",IF(AND(Сумма!J7&gt;0,Сумма!J7&lt;15),"ситуативно-позитивное",IF(AND(Сумма!J7&lt;0,Сумма!J7&gt;-15),"ситуативно-негативное",IF(Сумма!J7&lt;-14,"устойчиво-негативное","")))))," (",Сумма!J7," б.)"))</f>
        <v/>
      </c>
      <c r="K7" s="145" t="str">
        <f>IF(Сумма!K7="","",CONCATENATE(IF(Сумма!K7=0,"неопределенное",IF(Сумма!K7&gt;14,"устойчиво-позитивное",IF(AND(Сумма!K7&gt;0,Сумма!K7&lt;15),"ситуативно-позитивное",IF(AND(Сумма!K7&lt;0,Сумма!K7&gt;-15),"ситуативно-негативное",IF(Сумма!K7&lt;-14,"устойчиво-негативное","")))))," (",Сумма!K7," б.)"))</f>
        <v/>
      </c>
    </row>
    <row r="8" spans="1:11" ht="16.5" customHeight="1" x14ac:dyDescent="0.25">
      <c r="A8" s="137">
        <v>6</v>
      </c>
      <c r="B8" s="97" t="str">
        <f>IF('Данные из бланков'!B8="","",'Данные из бланков'!B8)</f>
        <v/>
      </c>
      <c r="C8" s="98" t="str">
        <f>IF('Данные из бланков'!C8="","",'Данные из бланков'!C8)</f>
        <v/>
      </c>
      <c r="D8" s="138" t="str">
        <f>IF(Сумма!D8="","",CONCATENATE(IF(Сумма!D8=0,"неопределенное",IF(Сумма!D8&gt;14,"устойчиво-позитивное",IF(AND(Сумма!D8&gt;0,Сумма!D8&lt;15),"ситуативно-позитивное",IF(AND(Сумма!D8&lt;0,Сумма!D8&gt;-15),"ситуативно-негативное",IF(Сумма!D8&lt;-14,"устойчиво-негативное","")))))," (",Сумма!D8," б.)"))</f>
        <v/>
      </c>
      <c r="E8" s="139" t="str">
        <f>IF(Сумма!E8="","",CONCATENATE(IF(Сумма!E8=0,"неопределенное",IF(Сумма!E8&gt;14,"устойчиво-позитивное",IF(AND(Сумма!E8&gt;0,Сумма!E8&lt;15),"ситуативно-позитивное",IF(AND(Сумма!E8&lt;0,Сумма!E8&gt;-15),"ситуативно-негативное",IF(Сумма!E8&lt;-14,"устойчиво-негативное","")))))," (",Сумма!E8," б.)"))</f>
        <v/>
      </c>
      <c r="F8" s="140" t="str">
        <f>IF(Сумма!F8="","",CONCATENATE(IF(Сумма!F8=0,"неопределенное",IF(Сумма!F8&gt;14,"устойчиво-позитивное",IF(AND(Сумма!F8&gt;0,Сумма!F8&lt;15),"ситуативно-позитивное",IF(AND(Сумма!F8&lt;0,Сумма!F8&gt;-15),"ситуативно-негативное",IF(Сумма!F8&lt;-14,"устойчиво-негативное","")))))," (",Сумма!F8," б.)"))</f>
        <v/>
      </c>
      <c r="G8" s="141" t="str">
        <f>IF(Сумма!G8="","",CONCATENATE(IF(Сумма!G8=0,"неопределенное",IF(Сумма!G8&gt;14,"устойчиво-позитивное",IF(AND(Сумма!G8&gt;0,Сумма!G8&lt;15),"ситуативно-позитивное",IF(AND(Сумма!G8&lt;0,Сумма!G8&gt;-15),"ситуативно-негативное",IF(Сумма!G8&lt;-14,"устойчиво-негативное","")))))," (",Сумма!G8," б.)"))</f>
        <v/>
      </c>
      <c r="H8" s="142" t="str">
        <f>IF(Сумма!H8="","",CONCATENATE(IF(Сумма!H8=0,"неопределенное",IF(Сумма!H8&gt;14,"устойчиво-позитивное",IF(AND(Сумма!H8&gt;0,Сумма!H8&lt;15),"ситуативно-позитивное",IF(AND(Сумма!H8&lt;0,Сумма!H8&gt;-15),"ситуативно-негативное",IF(Сумма!H8&lt;-14,"устойчиво-негативное","")))))," (",Сумма!H8," б.)"))</f>
        <v/>
      </c>
      <c r="I8" s="143" t="str">
        <f>IF(Сумма!I8="","",CONCATENATE(IF(Сумма!I8=0,"неопределенное",IF(Сумма!I8&gt;14,"устойчиво-позитивное",IF(AND(Сумма!I8&gt;0,Сумма!I8&lt;15),"ситуативно-позитивное",IF(AND(Сумма!I8&lt;0,Сумма!I8&gt;-15),"ситуативно-негативное",IF(Сумма!I8&lt;-14,"устойчиво-негативное","")))))," (",Сумма!I8," б.)"))</f>
        <v/>
      </c>
      <c r="J8" s="144" t="str">
        <f>IF(Сумма!J8="","",CONCATENATE(IF(Сумма!J8=0,"неопределенное",IF(Сумма!J8&gt;14,"устойчиво-позитивное",IF(AND(Сумма!J8&gt;0,Сумма!J8&lt;15),"ситуативно-позитивное",IF(AND(Сумма!J8&lt;0,Сумма!J8&gt;-15),"ситуативно-негативное",IF(Сумма!J8&lt;-14,"устойчиво-негативное","")))))," (",Сумма!J8," б.)"))</f>
        <v/>
      </c>
      <c r="K8" s="145" t="str">
        <f>IF(Сумма!K8="","",CONCATENATE(IF(Сумма!K8=0,"неопределенное",IF(Сумма!K8&gt;14,"устойчиво-позитивное",IF(AND(Сумма!K8&gt;0,Сумма!K8&lt;15),"ситуативно-позитивное",IF(AND(Сумма!K8&lt;0,Сумма!K8&gt;-15),"ситуативно-негативное",IF(Сумма!K8&lt;-14,"устойчиво-негативное","")))))," (",Сумма!K8," б.)"))</f>
        <v/>
      </c>
    </row>
    <row r="9" spans="1:11" ht="15" x14ac:dyDescent="0.25">
      <c r="A9" s="137">
        <v>7</v>
      </c>
      <c r="B9" s="97" t="str">
        <f>IF('Данные из бланков'!B9="","",'Данные из бланков'!B9)</f>
        <v/>
      </c>
      <c r="C9" s="98" t="str">
        <f>IF('Данные из бланков'!C9="","",'Данные из бланков'!C9)</f>
        <v/>
      </c>
      <c r="D9" s="138" t="str">
        <f>IF(Сумма!D9="","",CONCATENATE(IF(Сумма!D9=0,"неопределенное",IF(Сумма!D9&gt;14,"устойчиво-позитивное",IF(AND(Сумма!D9&gt;0,Сумма!D9&lt;15),"ситуативно-позитивное",IF(AND(Сумма!D9&lt;0,Сумма!D9&gt;-15),"ситуативно-негативное",IF(Сумма!D9&lt;-14,"устойчиво-негативное","")))))," (",Сумма!D9," б.)"))</f>
        <v/>
      </c>
      <c r="E9" s="139" t="str">
        <f>IF(Сумма!E9="","",CONCATENATE(IF(Сумма!E9=0,"неопределенное",IF(Сумма!E9&gt;14,"устойчиво-позитивное",IF(AND(Сумма!E9&gt;0,Сумма!E9&lt;15),"ситуативно-позитивное",IF(AND(Сумма!E9&lt;0,Сумма!E9&gt;-15),"ситуативно-негативное",IF(Сумма!E9&lt;-14,"устойчиво-негативное","")))))," (",Сумма!E9," б.)"))</f>
        <v/>
      </c>
      <c r="F9" s="140" t="str">
        <f>IF(Сумма!F9="","",CONCATENATE(IF(Сумма!F9=0,"неопределенное",IF(Сумма!F9&gt;14,"устойчиво-позитивное",IF(AND(Сумма!F9&gt;0,Сумма!F9&lt;15),"ситуативно-позитивное",IF(AND(Сумма!F9&lt;0,Сумма!F9&gt;-15),"ситуативно-негативное",IF(Сумма!F9&lt;-14,"устойчиво-негативное","")))))," (",Сумма!F9," б.)"))</f>
        <v/>
      </c>
      <c r="G9" s="141" t="str">
        <f>IF(Сумма!G9="","",CONCATENATE(IF(Сумма!G9=0,"неопределенное",IF(Сумма!G9&gt;14,"устойчиво-позитивное",IF(AND(Сумма!G9&gt;0,Сумма!G9&lt;15),"ситуативно-позитивное",IF(AND(Сумма!G9&lt;0,Сумма!G9&gt;-15),"ситуативно-негативное",IF(Сумма!G9&lt;-14,"устойчиво-негативное","")))))," (",Сумма!G9," б.)"))</f>
        <v/>
      </c>
      <c r="H9" s="142" t="str">
        <f>IF(Сумма!H9="","",CONCATENATE(IF(Сумма!H9=0,"неопределенное",IF(Сумма!H9&gt;14,"устойчиво-позитивное",IF(AND(Сумма!H9&gt;0,Сумма!H9&lt;15),"ситуативно-позитивное",IF(AND(Сумма!H9&lt;0,Сумма!H9&gt;-15),"ситуативно-негативное",IF(Сумма!H9&lt;-14,"устойчиво-негативное","")))))," (",Сумма!H9," б.)"))</f>
        <v/>
      </c>
      <c r="I9" s="143" t="str">
        <f>IF(Сумма!I9="","",CONCATENATE(IF(Сумма!I9=0,"неопределенное",IF(Сумма!I9&gt;14,"устойчиво-позитивное",IF(AND(Сумма!I9&gt;0,Сумма!I9&lt;15),"ситуативно-позитивное",IF(AND(Сумма!I9&lt;0,Сумма!I9&gt;-15),"ситуативно-негативное",IF(Сумма!I9&lt;-14,"устойчиво-негативное","")))))," (",Сумма!I9," б.)"))</f>
        <v/>
      </c>
      <c r="J9" s="144" t="str">
        <f>IF(Сумма!J9="","",CONCATENATE(IF(Сумма!J9=0,"неопределенное",IF(Сумма!J9&gt;14,"устойчиво-позитивное",IF(AND(Сумма!J9&gt;0,Сумма!J9&lt;15),"ситуативно-позитивное",IF(AND(Сумма!J9&lt;0,Сумма!J9&gt;-15),"ситуативно-негативное",IF(Сумма!J9&lt;-14,"устойчиво-негативное","")))))," (",Сумма!J9," б.)"))</f>
        <v/>
      </c>
      <c r="K9" s="145" t="str">
        <f>IF(Сумма!K9="","",CONCATENATE(IF(Сумма!K9=0,"неопределенное",IF(Сумма!K9&gt;14,"устойчиво-позитивное",IF(AND(Сумма!K9&gt;0,Сумма!K9&lt;15),"ситуативно-позитивное",IF(AND(Сумма!K9&lt;0,Сумма!K9&gt;-15),"ситуативно-негативное",IF(Сумма!K9&lt;-14,"устойчиво-негативное","")))))," (",Сумма!K9," б.)"))</f>
        <v/>
      </c>
    </row>
    <row r="10" spans="1:11" ht="15" x14ac:dyDescent="0.25">
      <c r="A10" s="137">
        <v>8</v>
      </c>
      <c r="B10" s="97" t="str">
        <f>IF('Данные из бланков'!B10="","",'Данные из бланков'!B10)</f>
        <v/>
      </c>
      <c r="C10" s="98" t="str">
        <f>IF('Данные из бланков'!C10="","",'Данные из бланков'!C10)</f>
        <v/>
      </c>
      <c r="D10" s="138" t="str">
        <f>IF(Сумма!D10="","",CONCATENATE(IF(Сумма!D10=0,"неопределенное",IF(Сумма!D10&gt;14,"устойчиво-позитивное",IF(AND(Сумма!D10&gt;0,Сумма!D10&lt;15),"ситуативно-позитивное",IF(AND(Сумма!D10&lt;0,Сумма!D10&gt;-15),"ситуативно-негативное",IF(Сумма!D10&lt;-14,"устойчиво-негативное","")))))," (",Сумма!D10," б.)"))</f>
        <v/>
      </c>
      <c r="E10" s="139" t="str">
        <f>IF(Сумма!E10="","",CONCATENATE(IF(Сумма!E10=0,"неопределенное",IF(Сумма!E10&gt;14,"устойчиво-позитивное",IF(AND(Сумма!E10&gt;0,Сумма!E10&lt;15),"ситуативно-позитивное",IF(AND(Сумма!E10&lt;0,Сумма!E10&gt;-15),"ситуативно-негативное",IF(Сумма!E10&lt;-14,"устойчиво-негативное","")))))," (",Сумма!E10," б.)"))</f>
        <v/>
      </c>
      <c r="F10" s="140" t="str">
        <f>IF(Сумма!F10="","",CONCATENATE(IF(Сумма!F10=0,"неопределенное",IF(Сумма!F10&gt;14,"устойчиво-позитивное",IF(AND(Сумма!F10&gt;0,Сумма!F10&lt;15),"ситуативно-позитивное",IF(AND(Сумма!F10&lt;0,Сумма!F10&gt;-15),"ситуативно-негативное",IF(Сумма!F10&lt;-14,"устойчиво-негативное","")))))," (",Сумма!F10," б.)"))</f>
        <v/>
      </c>
      <c r="G10" s="141" t="str">
        <f>IF(Сумма!G10="","",CONCATENATE(IF(Сумма!G10=0,"неопределенное",IF(Сумма!G10&gt;14,"устойчиво-позитивное",IF(AND(Сумма!G10&gt;0,Сумма!G10&lt;15),"ситуативно-позитивное",IF(AND(Сумма!G10&lt;0,Сумма!G10&gt;-15),"ситуативно-негативное",IF(Сумма!G10&lt;-14,"устойчиво-негативное","")))))," (",Сумма!G10," б.)"))</f>
        <v/>
      </c>
      <c r="H10" s="142" t="str">
        <f>IF(Сумма!H10="","",CONCATENATE(IF(Сумма!H10=0,"неопределенное",IF(Сумма!H10&gt;14,"устойчиво-позитивное",IF(AND(Сумма!H10&gt;0,Сумма!H10&lt;15),"ситуативно-позитивное",IF(AND(Сумма!H10&lt;0,Сумма!H10&gt;-15),"ситуативно-негативное",IF(Сумма!H10&lt;-14,"устойчиво-негативное","")))))," (",Сумма!H10," б.)"))</f>
        <v/>
      </c>
      <c r="I10" s="143" t="str">
        <f>IF(Сумма!I10="","",CONCATENATE(IF(Сумма!I10=0,"неопределенное",IF(Сумма!I10&gt;14,"устойчиво-позитивное",IF(AND(Сумма!I10&gt;0,Сумма!I10&lt;15),"ситуативно-позитивное",IF(AND(Сумма!I10&lt;0,Сумма!I10&gt;-15),"ситуативно-негативное",IF(Сумма!I10&lt;-14,"устойчиво-негативное","")))))," (",Сумма!I10," б.)"))</f>
        <v/>
      </c>
      <c r="J10" s="144" t="str">
        <f>IF(Сумма!J10="","",CONCATENATE(IF(Сумма!J10=0,"неопределенное",IF(Сумма!J10&gt;14,"устойчиво-позитивное",IF(AND(Сумма!J10&gt;0,Сумма!J10&lt;15),"ситуативно-позитивное",IF(AND(Сумма!J10&lt;0,Сумма!J10&gt;-15),"ситуативно-негативное",IF(Сумма!J10&lt;-14,"устойчиво-негативное","")))))," (",Сумма!J10," б.)"))</f>
        <v/>
      </c>
      <c r="K10" s="145" t="str">
        <f>IF(Сумма!K10="","",CONCATENATE(IF(Сумма!K10=0,"неопределенное",IF(Сумма!K10&gt;14,"устойчиво-позитивное",IF(AND(Сумма!K10&gt;0,Сумма!K10&lt;15),"ситуативно-позитивное",IF(AND(Сумма!K10&lt;0,Сумма!K10&gt;-15),"ситуативно-негативное",IF(Сумма!K10&lt;-14,"устойчиво-негативное","")))))," (",Сумма!K10," б.)"))</f>
        <v/>
      </c>
    </row>
    <row r="11" spans="1:11" ht="15" x14ac:dyDescent="0.25">
      <c r="A11" s="137">
        <v>9</v>
      </c>
      <c r="B11" s="97" t="str">
        <f>IF('Данные из бланков'!B11="","",'Данные из бланков'!B11)</f>
        <v/>
      </c>
      <c r="C11" s="98" t="str">
        <f>IF('Данные из бланков'!C11="","",'Данные из бланков'!C11)</f>
        <v/>
      </c>
      <c r="D11" s="138" t="str">
        <f>IF(Сумма!D11="","",CONCATENATE(IF(Сумма!D11=0,"неопределенное",IF(Сумма!D11&gt;14,"устойчиво-позитивное",IF(AND(Сумма!D11&gt;0,Сумма!D11&lt;15),"ситуативно-позитивное",IF(AND(Сумма!D11&lt;0,Сумма!D11&gt;-15),"ситуативно-негативное",IF(Сумма!D11&lt;-14,"устойчиво-негативное","")))))," (",Сумма!D11," б.)"))</f>
        <v/>
      </c>
      <c r="E11" s="139" t="str">
        <f>IF(Сумма!E11="","",CONCATENATE(IF(Сумма!E11=0,"неопределенное",IF(Сумма!E11&gt;14,"устойчиво-позитивное",IF(AND(Сумма!E11&gt;0,Сумма!E11&lt;15),"ситуативно-позитивное",IF(AND(Сумма!E11&lt;0,Сумма!E11&gt;-15),"ситуативно-негативное",IF(Сумма!E11&lt;-14,"устойчиво-негативное","")))))," (",Сумма!E11," б.)"))</f>
        <v/>
      </c>
      <c r="F11" s="140" t="str">
        <f>IF(Сумма!F11="","",CONCATENATE(IF(Сумма!F11=0,"неопределенное",IF(Сумма!F11&gt;14,"устойчиво-позитивное",IF(AND(Сумма!F11&gt;0,Сумма!F11&lt;15),"ситуативно-позитивное",IF(AND(Сумма!F11&lt;0,Сумма!F11&gt;-15),"ситуативно-негативное",IF(Сумма!F11&lt;-14,"устойчиво-негативное","")))))," (",Сумма!F11," б.)"))</f>
        <v/>
      </c>
      <c r="G11" s="141" t="str">
        <f>IF(Сумма!G11="","",CONCATENATE(IF(Сумма!G11=0,"неопределенное",IF(Сумма!G11&gt;14,"устойчиво-позитивное",IF(AND(Сумма!G11&gt;0,Сумма!G11&lt;15),"ситуативно-позитивное",IF(AND(Сумма!G11&lt;0,Сумма!G11&gt;-15),"ситуативно-негативное",IF(Сумма!G11&lt;-14,"устойчиво-негативное","")))))," (",Сумма!G11," б.)"))</f>
        <v/>
      </c>
      <c r="H11" s="142" t="str">
        <f>IF(Сумма!H11="","",CONCATENATE(IF(Сумма!H11=0,"неопределенное",IF(Сумма!H11&gt;14,"устойчиво-позитивное",IF(AND(Сумма!H11&gt;0,Сумма!H11&lt;15),"ситуативно-позитивное",IF(AND(Сумма!H11&lt;0,Сумма!H11&gt;-15),"ситуативно-негативное",IF(Сумма!H11&lt;-14,"устойчиво-негативное","")))))," (",Сумма!H11," б.)"))</f>
        <v/>
      </c>
      <c r="I11" s="143" t="str">
        <f>IF(Сумма!I11="","",CONCATENATE(IF(Сумма!I11=0,"неопределенное",IF(Сумма!I11&gt;14,"устойчиво-позитивное",IF(AND(Сумма!I11&gt;0,Сумма!I11&lt;15),"ситуативно-позитивное",IF(AND(Сумма!I11&lt;0,Сумма!I11&gt;-15),"ситуативно-негативное",IF(Сумма!I11&lt;-14,"устойчиво-негативное","")))))," (",Сумма!I11," б.)"))</f>
        <v/>
      </c>
      <c r="J11" s="144" t="str">
        <f>IF(Сумма!J11="","",CONCATENATE(IF(Сумма!J11=0,"неопределенное",IF(Сумма!J11&gt;14,"устойчиво-позитивное",IF(AND(Сумма!J11&gt;0,Сумма!J11&lt;15),"ситуативно-позитивное",IF(AND(Сумма!J11&lt;0,Сумма!J11&gt;-15),"ситуативно-негативное",IF(Сумма!J11&lt;-14,"устойчиво-негативное","")))))," (",Сумма!J11," б.)"))</f>
        <v/>
      </c>
      <c r="K11" s="145" t="str">
        <f>IF(Сумма!K11="","",CONCATENATE(IF(Сумма!K11=0,"неопределенное",IF(Сумма!K11&gt;14,"устойчиво-позитивное",IF(AND(Сумма!K11&gt;0,Сумма!K11&lt;15),"ситуативно-позитивное",IF(AND(Сумма!K11&lt;0,Сумма!K11&gt;-15),"ситуативно-негативное",IF(Сумма!K11&lt;-14,"устойчиво-негативное","")))))," (",Сумма!K11," б.)"))</f>
        <v/>
      </c>
    </row>
    <row r="12" spans="1:11" ht="15" x14ac:dyDescent="0.25">
      <c r="A12" s="137">
        <v>10</v>
      </c>
      <c r="B12" s="97" t="str">
        <f>IF('Данные из бланков'!B12="","",'Данные из бланков'!B12)</f>
        <v/>
      </c>
      <c r="C12" s="98" t="str">
        <f>IF('Данные из бланков'!C12="","",'Данные из бланков'!C12)</f>
        <v/>
      </c>
      <c r="D12" s="138" t="str">
        <f>IF(Сумма!D12="","",CONCATENATE(IF(Сумма!D12=0,"неопределенное",IF(Сумма!D12&gt;14,"устойчиво-позитивное",IF(AND(Сумма!D12&gt;0,Сумма!D12&lt;15),"ситуативно-позитивное",IF(AND(Сумма!D12&lt;0,Сумма!D12&gt;-15),"ситуативно-негативное",IF(Сумма!D12&lt;-14,"устойчиво-негативное","")))))," (",Сумма!D12," б.)"))</f>
        <v/>
      </c>
      <c r="E12" s="139" t="str">
        <f>IF(Сумма!E12="","",CONCATENATE(IF(Сумма!E12=0,"неопределенное",IF(Сумма!E12&gt;14,"устойчиво-позитивное",IF(AND(Сумма!E12&gt;0,Сумма!E12&lt;15),"ситуативно-позитивное",IF(AND(Сумма!E12&lt;0,Сумма!E12&gt;-15),"ситуативно-негативное",IF(Сумма!E12&lt;-14,"устойчиво-негативное","")))))," (",Сумма!E12," б.)"))</f>
        <v/>
      </c>
      <c r="F12" s="140" t="str">
        <f>IF(Сумма!F12="","",CONCATENATE(IF(Сумма!F12=0,"неопределенное",IF(Сумма!F12&gt;14,"устойчиво-позитивное",IF(AND(Сумма!F12&gt;0,Сумма!F12&lt;15),"ситуативно-позитивное",IF(AND(Сумма!F12&lt;0,Сумма!F12&gt;-15),"ситуативно-негативное",IF(Сумма!F12&lt;-14,"устойчиво-негативное","")))))," (",Сумма!F12," б.)"))</f>
        <v/>
      </c>
      <c r="G12" s="141" t="str">
        <f>IF(Сумма!G12="","",CONCATENATE(IF(Сумма!G12=0,"неопределенное",IF(Сумма!G12&gt;14,"устойчиво-позитивное",IF(AND(Сумма!G12&gt;0,Сумма!G12&lt;15),"ситуативно-позитивное",IF(AND(Сумма!G12&lt;0,Сумма!G12&gt;-15),"ситуативно-негативное",IF(Сумма!G12&lt;-14,"устойчиво-негативное","")))))," (",Сумма!G12," б.)"))</f>
        <v/>
      </c>
      <c r="H12" s="142" t="str">
        <f>IF(Сумма!H12="","",CONCATENATE(IF(Сумма!H12=0,"неопределенное",IF(Сумма!H12&gt;14,"устойчиво-позитивное",IF(AND(Сумма!H12&gt;0,Сумма!H12&lt;15),"ситуативно-позитивное",IF(AND(Сумма!H12&lt;0,Сумма!H12&gt;-15),"ситуативно-негативное",IF(Сумма!H12&lt;-14,"устойчиво-негативное","")))))," (",Сумма!H12," б.)"))</f>
        <v/>
      </c>
      <c r="I12" s="143" t="str">
        <f>IF(Сумма!I12="","",CONCATENATE(IF(Сумма!I12=0,"неопределенное",IF(Сумма!I12&gt;14,"устойчиво-позитивное",IF(AND(Сумма!I12&gt;0,Сумма!I12&lt;15),"ситуативно-позитивное",IF(AND(Сумма!I12&lt;0,Сумма!I12&gt;-15),"ситуативно-негативное",IF(Сумма!I12&lt;-14,"устойчиво-негативное","")))))," (",Сумма!I12," б.)"))</f>
        <v/>
      </c>
      <c r="J12" s="144" t="str">
        <f>IF(Сумма!J12="","",CONCATENATE(IF(Сумма!J12=0,"неопределенное",IF(Сумма!J12&gt;14,"устойчиво-позитивное",IF(AND(Сумма!J12&gt;0,Сумма!J12&lt;15),"ситуативно-позитивное",IF(AND(Сумма!J12&lt;0,Сумма!J12&gt;-15),"ситуативно-негативное",IF(Сумма!J12&lt;-14,"устойчиво-негативное","")))))," (",Сумма!J12," б.)"))</f>
        <v/>
      </c>
      <c r="K12" s="145" t="str">
        <f>IF(Сумма!K12="","",CONCATENATE(IF(Сумма!K12=0,"неопределенное",IF(Сумма!K12&gt;14,"устойчиво-позитивное",IF(AND(Сумма!K12&gt;0,Сумма!K12&lt;15),"ситуативно-позитивное",IF(AND(Сумма!K12&lt;0,Сумма!K12&gt;-15),"ситуативно-негативное",IF(Сумма!K12&lt;-14,"устойчиво-негативное","")))))," (",Сумма!K12," б.)"))</f>
        <v/>
      </c>
    </row>
    <row r="13" spans="1:11" ht="15" x14ac:dyDescent="0.25">
      <c r="A13" s="137">
        <v>11</v>
      </c>
      <c r="B13" s="97" t="str">
        <f>IF('Данные из бланков'!B13="","",'Данные из бланков'!B13)</f>
        <v/>
      </c>
      <c r="C13" s="98" t="str">
        <f>IF('Данные из бланков'!C13="","",'Данные из бланков'!C13)</f>
        <v/>
      </c>
      <c r="D13" s="138" t="str">
        <f>IF(Сумма!D13="","",CONCATENATE(IF(Сумма!D13=0,"неопределенное",IF(Сумма!D13&gt;14,"устойчиво-позитивное",IF(AND(Сумма!D13&gt;0,Сумма!D13&lt;15),"ситуативно-позитивное",IF(AND(Сумма!D13&lt;0,Сумма!D13&gt;-15),"ситуативно-негативное",IF(Сумма!D13&lt;-14,"устойчиво-негативное","")))))," (",Сумма!D13," б.)"))</f>
        <v/>
      </c>
      <c r="E13" s="139" t="str">
        <f>IF(Сумма!E13="","",CONCATENATE(IF(Сумма!E13=0,"неопределенное",IF(Сумма!E13&gt;14,"устойчиво-позитивное",IF(AND(Сумма!E13&gt;0,Сумма!E13&lt;15),"ситуативно-позитивное",IF(AND(Сумма!E13&lt;0,Сумма!E13&gt;-15),"ситуативно-негативное",IF(Сумма!E13&lt;-14,"устойчиво-негативное","")))))," (",Сумма!E13," б.)"))</f>
        <v/>
      </c>
      <c r="F13" s="140" t="str">
        <f>IF(Сумма!F13="","",CONCATENATE(IF(Сумма!F13=0,"неопределенное",IF(Сумма!F13&gt;14,"устойчиво-позитивное",IF(AND(Сумма!F13&gt;0,Сумма!F13&lt;15),"ситуативно-позитивное",IF(AND(Сумма!F13&lt;0,Сумма!F13&gt;-15),"ситуативно-негативное",IF(Сумма!F13&lt;-14,"устойчиво-негативное","")))))," (",Сумма!F13," б.)"))</f>
        <v/>
      </c>
      <c r="G13" s="141" t="str">
        <f>IF(Сумма!G13="","",CONCATENATE(IF(Сумма!G13=0,"неопределенное",IF(Сумма!G13&gt;14,"устойчиво-позитивное",IF(AND(Сумма!G13&gt;0,Сумма!G13&lt;15),"ситуативно-позитивное",IF(AND(Сумма!G13&lt;0,Сумма!G13&gt;-15),"ситуативно-негативное",IF(Сумма!G13&lt;-14,"устойчиво-негативное","")))))," (",Сумма!G13," б.)"))</f>
        <v/>
      </c>
      <c r="H13" s="142" t="str">
        <f>IF(Сумма!H13="","",CONCATENATE(IF(Сумма!H13=0,"неопределенное",IF(Сумма!H13&gt;14,"устойчиво-позитивное",IF(AND(Сумма!H13&gt;0,Сумма!H13&lt;15),"ситуативно-позитивное",IF(AND(Сумма!H13&lt;0,Сумма!H13&gt;-15),"ситуативно-негативное",IF(Сумма!H13&lt;-14,"устойчиво-негативное","")))))," (",Сумма!H13," б.)"))</f>
        <v/>
      </c>
      <c r="I13" s="143" t="str">
        <f>IF(Сумма!I13="","",CONCATENATE(IF(Сумма!I13=0,"неопределенное",IF(Сумма!I13&gt;14,"устойчиво-позитивное",IF(AND(Сумма!I13&gt;0,Сумма!I13&lt;15),"ситуативно-позитивное",IF(AND(Сумма!I13&lt;0,Сумма!I13&gt;-15),"ситуативно-негативное",IF(Сумма!I13&lt;-14,"устойчиво-негативное","")))))," (",Сумма!I13," б.)"))</f>
        <v/>
      </c>
      <c r="J13" s="144" t="str">
        <f>IF(Сумма!J13="","",CONCATENATE(IF(Сумма!J13=0,"неопределенное",IF(Сумма!J13&gt;14,"устойчиво-позитивное",IF(AND(Сумма!J13&gt;0,Сумма!J13&lt;15),"ситуативно-позитивное",IF(AND(Сумма!J13&lt;0,Сумма!J13&gt;-15),"ситуативно-негативное",IF(Сумма!J13&lt;-14,"устойчиво-негативное","")))))," (",Сумма!J13," б.)"))</f>
        <v/>
      </c>
      <c r="K13" s="145" t="str">
        <f>IF(Сумма!K13="","",CONCATENATE(IF(Сумма!K13=0,"неопределенное",IF(Сумма!K13&gt;14,"устойчиво-позитивное",IF(AND(Сумма!K13&gt;0,Сумма!K13&lt;15),"ситуативно-позитивное",IF(AND(Сумма!K13&lt;0,Сумма!K13&gt;-15),"ситуативно-негативное",IF(Сумма!K13&lt;-14,"устойчиво-негативное","")))))," (",Сумма!K13," б.)"))</f>
        <v/>
      </c>
    </row>
    <row r="14" spans="1:11" ht="15" x14ac:dyDescent="0.25">
      <c r="A14" s="137">
        <v>12</v>
      </c>
      <c r="B14" s="97" t="str">
        <f>IF('Данные из бланков'!B14="","",'Данные из бланков'!B14)</f>
        <v/>
      </c>
      <c r="C14" s="98" t="str">
        <f>IF('Данные из бланков'!C14="","",'Данные из бланков'!C14)</f>
        <v/>
      </c>
      <c r="D14" s="138" t="str">
        <f>IF(Сумма!D14="","",CONCATENATE(IF(Сумма!D14=0,"неопределенное",IF(Сумма!D14&gt;14,"устойчиво-позитивное",IF(AND(Сумма!D14&gt;0,Сумма!D14&lt;15),"ситуативно-позитивное",IF(AND(Сумма!D14&lt;0,Сумма!D14&gt;-15),"ситуативно-негативное",IF(Сумма!D14&lt;-14,"устойчиво-негативное","")))))," (",Сумма!D14," б.)"))</f>
        <v/>
      </c>
      <c r="E14" s="139" t="str">
        <f>IF(Сумма!E14="","",CONCATENATE(IF(Сумма!E14=0,"неопределенное",IF(Сумма!E14&gt;14,"устойчиво-позитивное",IF(AND(Сумма!E14&gt;0,Сумма!E14&lt;15),"ситуативно-позитивное",IF(AND(Сумма!E14&lt;0,Сумма!E14&gt;-15),"ситуативно-негативное",IF(Сумма!E14&lt;-14,"устойчиво-негативное","")))))," (",Сумма!E14," б.)"))</f>
        <v/>
      </c>
      <c r="F14" s="140" t="str">
        <f>IF(Сумма!F14="","",CONCATENATE(IF(Сумма!F14=0,"неопределенное",IF(Сумма!F14&gt;14,"устойчиво-позитивное",IF(AND(Сумма!F14&gt;0,Сумма!F14&lt;15),"ситуативно-позитивное",IF(AND(Сумма!F14&lt;0,Сумма!F14&gt;-15),"ситуативно-негативное",IF(Сумма!F14&lt;-14,"устойчиво-негативное","")))))," (",Сумма!F14," б.)"))</f>
        <v/>
      </c>
      <c r="G14" s="141" t="str">
        <f>IF(Сумма!G14="","",CONCATENATE(IF(Сумма!G14=0,"неопределенное",IF(Сумма!G14&gt;14,"устойчиво-позитивное",IF(AND(Сумма!G14&gt;0,Сумма!G14&lt;15),"ситуативно-позитивное",IF(AND(Сумма!G14&lt;0,Сумма!G14&gt;-15),"ситуативно-негативное",IF(Сумма!G14&lt;-14,"устойчиво-негативное","")))))," (",Сумма!G14," б.)"))</f>
        <v/>
      </c>
      <c r="H14" s="142" t="str">
        <f>IF(Сумма!H14="","",CONCATENATE(IF(Сумма!H14=0,"неопределенное",IF(Сумма!H14&gt;14,"устойчиво-позитивное",IF(AND(Сумма!H14&gt;0,Сумма!H14&lt;15),"ситуативно-позитивное",IF(AND(Сумма!H14&lt;0,Сумма!H14&gt;-15),"ситуативно-негативное",IF(Сумма!H14&lt;-14,"устойчиво-негативное","")))))," (",Сумма!H14," б.)"))</f>
        <v/>
      </c>
      <c r="I14" s="143" t="str">
        <f>IF(Сумма!I14="","",CONCATENATE(IF(Сумма!I14=0,"неопределенное",IF(Сумма!I14&gt;14,"устойчиво-позитивное",IF(AND(Сумма!I14&gt;0,Сумма!I14&lt;15),"ситуативно-позитивное",IF(AND(Сумма!I14&lt;0,Сумма!I14&gt;-15),"ситуативно-негативное",IF(Сумма!I14&lt;-14,"устойчиво-негативное","")))))," (",Сумма!I14," б.)"))</f>
        <v/>
      </c>
      <c r="J14" s="144" t="str">
        <f>IF(Сумма!J14="","",CONCATENATE(IF(Сумма!J14=0,"неопределенное",IF(Сумма!J14&gt;14,"устойчиво-позитивное",IF(AND(Сумма!J14&gt;0,Сумма!J14&lt;15),"ситуативно-позитивное",IF(AND(Сумма!J14&lt;0,Сумма!J14&gt;-15),"ситуативно-негативное",IF(Сумма!J14&lt;-14,"устойчиво-негативное","")))))," (",Сумма!J14," б.)"))</f>
        <v/>
      </c>
      <c r="K14" s="145" t="str">
        <f>IF(Сумма!K14="","",CONCATENATE(IF(Сумма!K14=0,"неопределенное",IF(Сумма!K14&gt;14,"устойчиво-позитивное",IF(AND(Сумма!K14&gt;0,Сумма!K14&lt;15),"ситуативно-позитивное",IF(AND(Сумма!K14&lt;0,Сумма!K14&gt;-15),"ситуативно-негативное",IF(Сумма!K14&lt;-14,"устойчиво-негативное","")))))," (",Сумма!K14," б.)"))</f>
        <v/>
      </c>
    </row>
    <row r="15" spans="1:11" ht="15" x14ac:dyDescent="0.25">
      <c r="A15" s="137">
        <v>13</v>
      </c>
      <c r="B15" s="97" t="str">
        <f>IF('Данные из бланков'!B15="","",'Данные из бланков'!B15)</f>
        <v/>
      </c>
      <c r="C15" s="98" t="str">
        <f>IF('Данные из бланков'!C15="","",'Данные из бланков'!C15)</f>
        <v/>
      </c>
      <c r="D15" s="138" t="str">
        <f>IF(Сумма!D15="","",CONCATENATE(IF(Сумма!D15=0,"неопределенное",IF(Сумма!D15&gt;14,"устойчиво-позитивное",IF(AND(Сумма!D15&gt;0,Сумма!D15&lt;15),"ситуативно-позитивное",IF(AND(Сумма!D15&lt;0,Сумма!D15&gt;-15),"ситуативно-негативное",IF(Сумма!D15&lt;-14,"устойчиво-негативное","")))))," (",Сумма!D15," б.)"))</f>
        <v/>
      </c>
      <c r="E15" s="139" t="str">
        <f>IF(Сумма!E15="","",CONCATENATE(IF(Сумма!E15=0,"неопределенное",IF(Сумма!E15&gt;14,"устойчиво-позитивное",IF(AND(Сумма!E15&gt;0,Сумма!E15&lt;15),"ситуативно-позитивное",IF(AND(Сумма!E15&lt;0,Сумма!E15&gt;-15),"ситуативно-негативное",IF(Сумма!E15&lt;-14,"устойчиво-негативное","")))))," (",Сумма!E15," б.)"))</f>
        <v/>
      </c>
      <c r="F15" s="140" t="str">
        <f>IF(Сумма!F15="","",CONCATENATE(IF(Сумма!F15=0,"неопределенное",IF(Сумма!F15&gt;14,"устойчиво-позитивное",IF(AND(Сумма!F15&gt;0,Сумма!F15&lt;15),"ситуативно-позитивное",IF(AND(Сумма!F15&lt;0,Сумма!F15&gt;-15),"ситуативно-негативное",IF(Сумма!F15&lt;-14,"устойчиво-негативное","")))))," (",Сумма!F15," б.)"))</f>
        <v/>
      </c>
      <c r="G15" s="141" t="str">
        <f>IF(Сумма!G15="","",CONCATENATE(IF(Сумма!G15=0,"неопределенное",IF(Сумма!G15&gt;14,"устойчиво-позитивное",IF(AND(Сумма!G15&gt;0,Сумма!G15&lt;15),"ситуативно-позитивное",IF(AND(Сумма!G15&lt;0,Сумма!G15&gt;-15),"ситуативно-негативное",IF(Сумма!G15&lt;-14,"устойчиво-негативное","")))))," (",Сумма!G15," б.)"))</f>
        <v/>
      </c>
      <c r="H15" s="142" t="str">
        <f>IF(Сумма!H15="","",CONCATENATE(IF(Сумма!H15=0,"неопределенное",IF(Сумма!H15&gt;14,"устойчиво-позитивное",IF(AND(Сумма!H15&gt;0,Сумма!H15&lt;15),"ситуативно-позитивное",IF(AND(Сумма!H15&lt;0,Сумма!H15&gt;-15),"ситуативно-негативное",IF(Сумма!H15&lt;-14,"устойчиво-негативное","")))))," (",Сумма!H15," б.)"))</f>
        <v/>
      </c>
      <c r="I15" s="143" t="str">
        <f>IF(Сумма!I15="","",CONCATENATE(IF(Сумма!I15=0,"неопределенное",IF(Сумма!I15&gt;14,"устойчиво-позитивное",IF(AND(Сумма!I15&gt;0,Сумма!I15&lt;15),"ситуативно-позитивное",IF(AND(Сумма!I15&lt;0,Сумма!I15&gt;-15),"ситуативно-негативное",IF(Сумма!I15&lt;-14,"устойчиво-негативное","")))))," (",Сумма!I15," б.)"))</f>
        <v/>
      </c>
      <c r="J15" s="144" t="str">
        <f>IF(Сумма!J15="","",CONCATENATE(IF(Сумма!J15=0,"неопределенное",IF(Сумма!J15&gt;14,"устойчиво-позитивное",IF(AND(Сумма!J15&gt;0,Сумма!J15&lt;15),"ситуативно-позитивное",IF(AND(Сумма!J15&lt;0,Сумма!J15&gt;-15),"ситуативно-негативное",IF(Сумма!J15&lt;-14,"устойчиво-негативное","")))))," (",Сумма!J15," б.)"))</f>
        <v/>
      </c>
      <c r="K15" s="145" t="str">
        <f>IF(Сумма!K15="","",CONCATENATE(IF(Сумма!K15=0,"неопределенное",IF(Сумма!K15&gt;14,"устойчиво-позитивное",IF(AND(Сумма!K15&gt;0,Сумма!K15&lt;15),"ситуативно-позитивное",IF(AND(Сумма!K15&lt;0,Сумма!K15&gt;-15),"ситуативно-негативное",IF(Сумма!K15&lt;-14,"устойчиво-негативное","")))))," (",Сумма!K15," б.)"))</f>
        <v/>
      </c>
    </row>
    <row r="16" spans="1:11" ht="15" x14ac:dyDescent="0.25">
      <c r="A16" s="137">
        <v>14</v>
      </c>
      <c r="B16" s="97" t="str">
        <f>IF('Данные из бланков'!B16="","",'Данные из бланков'!B16)</f>
        <v/>
      </c>
      <c r="C16" s="98" t="str">
        <f>IF('Данные из бланков'!C16="","",'Данные из бланков'!C16)</f>
        <v/>
      </c>
      <c r="D16" s="138" t="str">
        <f>IF(Сумма!D16="","",CONCATENATE(IF(Сумма!D16=0,"неопределенное",IF(Сумма!D16&gt;14,"устойчиво-позитивное",IF(AND(Сумма!D16&gt;0,Сумма!D16&lt;15),"ситуативно-позитивное",IF(AND(Сумма!D16&lt;0,Сумма!D16&gt;-15),"ситуативно-негативное",IF(Сумма!D16&lt;-14,"устойчиво-негативное","")))))," (",Сумма!D16," б.)"))</f>
        <v/>
      </c>
      <c r="E16" s="139" t="str">
        <f>IF(Сумма!E16="","",CONCATENATE(IF(Сумма!E16=0,"неопределенное",IF(Сумма!E16&gt;14,"устойчиво-позитивное",IF(AND(Сумма!E16&gt;0,Сумма!E16&lt;15),"ситуативно-позитивное",IF(AND(Сумма!E16&lt;0,Сумма!E16&gt;-15),"ситуативно-негативное",IF(Сумма!E16&lt;-14,"устойчиво-негативное","")))))," (",Сумма!E16," б.)"))</f>
        <v/>
      </c>
      <c r="F16" s="140" t="str">
        <f>IF(Сумма!F16="","",CONCATENATE(IF(Сумма!F16=0,"неопределенное",IF(Сумма!F16&gt;14,"устойчиво-позитивное",IF(AND(Сумма!F16&gt;0,Сумма!F16&lt;15),"ситуативно-позитивное",IF(AND(Сумма!F16&lt;0,Сумма!F16&gt;-15),"ситуативно-негативное",IF(Сумма!F16&lt;-14,"устойчиво-негативное","")))))," (",Сумма!F16," б.)"))</f>
        <v/>
      </c>
      <c r="G16" s="141" t="str">
        <f>IF(Сумма!G16="","",CONCATENATE(IF(Сумма!G16=0,"неопределенное",IF(Сумма!G16&gt;14,"устойчиво-позитивное",IF(AND(Сумма!G16&gt;0,Сумма!G16&lt;15),"ситуативно-позитивное",IF(AND(Сумма!G16&lt;0,Сумма!G16&gt;-15),"ситуативно-негативное",IF(Сумма!G16&lt;-14,"устойчиво-негативное","")))))," (",Сумма!G16," б.)"))</f>
        <v/>
      </c>
      <c r="H16" s="142" t="str">
        <f>IF(Сумма!H16="","",CONCATENATE(IF(Сумма!H16=0,"неопределенное",IF(Сумма!H16&gt;14,"устойчиво-позитивное",IF(AND(Сумма!H16&gt;0,Сумма!H16&lt;15),"ситуативно-позитивное",IF(AND(Сумма!H16&lt;0,Сумма!H16&gt;-15),"ситуативно-негативное",IF(Сумма!H16&lt;-14,"устойчиво-негативное","")))))," (",Сумма!H16," б.)"))</f>
        <v/>
      </c>
      <c r="I16" s="143" t="str">
        <f>IF(Сумма!I16="","",CONCATENATE(IF(Сумма!I16=0,"неопределенное",IF(Сумма!I16&gt;14,"устойчиво-позитивное",IF(AND(Сумма!I16&gt;0,Сумма!I16&lt;15),"ситуативно-позитивное",IF(AND(Сумма!I16&lt;0,Сумма!I16&gt;-15),"ситуативно-негативное",IF(Сумма!I16&lt;-14,"устойчиво-негативное","")))))," (",Сумма!I16," б.)"))</f>
        <v/>
      </c>
      <c r="J16" s="144" t="str">
        <f>IF(Сумма!J16="","",CONCATENATE(IF(Сумма!J16=0,"неопределенное",IF(Сумма!J16&gt;14,"устойчиво-позитивное",IF(AND(Сумма!J16&gt;0,Сумма!J16&lt;15),"ситуативно-позитивное",IF(AND(Сумма!J16&lt;0,Сумма!J16&gt;-15),"ситуативно-негативное",IF(Сумма!J16&lt;-14,"устойчиво-негативное","")))))," (",Сумма!J16," б.)"))</f>
        <v/>
      </c>
      <c r="K16" s="145" t="str">
        <f>IF(Сумма!K16="","",CONCATENATE(IF(Сумма!K16=0,"неопределенное",IF(Сумма!K16&gt;14,"устойчиво-позитивное",IF(AND(Сумма!K16&gt;0,Сумма!K16&lt;15),"ситуативно-позитивное",IF(AND(Сумма!K16&lt;0,Сумма!K16&gt;-15),"ситуативно-негативное",IF(Сумма!K16&lt;-14,"устойчиво-негативное","")))))," (",Сумма!K16," б.)"))</f>
        <v/>
      </c>
    </row>
    <row r="17" spans="1:11" ht="15" x14ac:dyDescent="0.25">
      <c r="A17" s="137">
        <v>15</v>
      </c>
      <c r="B17" s="97" t="str">
        <f>IF('Данные из бланков'!B17="","",'Данные из бланков'!B17)</f>
        <v/>
      </c>
      <c r="C17" s="98" t="str">
        <f>IF('Данные из бланков'!C17="","",'Данные из бланков'!C17)</f>
        <v/>
      </c>
      <c r="D17" s="138" t="str">
        <f>IF(Сумма!D17="","",CONCATENATE(IF(Сумма!D17=0,"неопределенное",IF(Сумма!D17&gt;14,"устойчиво-позитивное",IF(AND(Сумма!D17&gt;0,Сумма!D17&lt;15),"ситуативно-позитивное",IF(AND(Сумма!D17&lt;0,Сумма!D17&gt;-15),"ситуативно-негативное",IF(Сумма!D17&lt;-14,"устойчиво-негативное","")))))," (",Сумма!D17," б.)"))</f>
        <v/>
      </c>
      <c r="E17" s="139" t="str">
        <f>IF(Сумма!E17="","",CONCATENATE(IF(Сумма!E17=0,"неопределенное",IF(Сумма!E17&gt;14,"устойчиво-позитивное",IF(AND(Сумма!E17&gt;0,Сумма!E17&lt;15),"ситуативно-позитивное",IF(AND(Сумма!E17&lt;0,Сумма!E17&gt;-15),"ситуативно-негативное",IF(Сумма!E17&lt;-14,"устойчиво-негативное","")))))," (",Сумма!E17," б.)"))</f>
        <v/>
      </c>
      <c r="F17" s="140" t="str">
        <f>IF(Сумма!F17="","",CONCATENATE(IF(Сумма!F17=0,"неопределенное",IF(Сумма!F17&gt;14,"устойчиво-позитивное",IF(AND(Сумма!F17&gt;0,Сумма!F17&lt;15),"ситуативно-позитивное",IF(AND(Сумма!F17&lt;0,Сумма!F17&gt;-15),"ситуативно-негативное",IF(Сумма!F17&lt;-14,"устойчиво-негативное","")))))," (",Сумма!F17," б.)"))</f>
        <v/>
      </c>
      <c r="G17" s="141" t="str">
        <f>IF(Сумма!G17="","",CONCATENATE(IF(Сумма!G17=0,"неопределенное",IF(Сумма!G17&gt;14,"устойчиво-позитивное",IF(AND(Сумма!G17&gt;0,Сумма!G17&lt;15),"ситуативно-позитивное",IF(AND(Сумма!G17&lt;0,Сумма!G17&gt;-15),"ситуативно-негативное",IF(Сумма!G17&lt;-14,"устойчиво-негативное","")))))," (",Сумма!G17," б.)"))</f>
        <v/>
      </c>
      <c r="H17" s="142" t="str">
        <f>IF(Сумма!H17="","",CONCATENATE(IF(Сумма!H17=0,"неопределенное",IF(Сумма!H17&gt;14,"устойчиво-позитивное",IF(AND(Сумма!H17&gt;0,Сумма!H17&lt;15),"ситуативно-позитивное",IF(AND(Сумма!H17&lt;0,Сумма!H17&gt;-15),"ситуативно-негативное",IF(Сумма!H17&lt;-14,"устойчиво-негативное","")))))," (",Сумма!H17," б.)"))</f>
        <v/>
      </c>
      <c r="I17" s="143" t="str">
        <f>IF(Сумма!I17="","",CONCATENATE(IF(Сумма!I17=0,"неопределенное",IF(Сумма!I17&gt;14,"устойчиво-позитивное",IF(AND(Сумма!I17&gt;0,Сумма!I17&lt;15),"ситуативно-позитивное",IF(AND(Сумма!I17&lt;0,Сумма!I17&gt;-15),"ситуативно-негативное",IF(Сумма!I17&lt;-14,"устойчиво-негативное","")))))," (",Сумма!I17," б.)"))</f>
        <v/>
      </c>
      <c r="J17" s="144" t="str">
        <f>IF(Сумма!J17="","",CONCATENATE(IF(Сумма!J17=0,"неопределенное",IF(Сумма!J17&gt;14,"устойчиво-позитивное",IF(AND(Сумма!J17&gt;0,Сумма!J17&lt;15),"ситуативно-позитивное",IF(AND(Сумма!J17&lt;0,Сумма!J17&gt;-15),"ситуативно-негативное",IF(Сумма!J17&lt;-14,"устойчиво-негативное","")))))," (",Сумма!J17," б.)"))</f>
        <v/>
      </c>
      <c r="K17" s="145" t="str">
        <f>IF(Сумма!K17="","",CONCATENATE(IF(Сумма!K17=0,"неопределенное",IF(Сумма!K17&gt;14,"устойчиво-позитивное",IF(AND(Сумма!K17&gt;0,Сумма!K17&lt;15),"ситуативно-позитивное",IF(AND(Сумма!K17&lt;0,Сумма!K17&gt;-15),"ситуативно-негативное",IF(Сумма!K17&lt;-14,"устойчиво-негативное","")))))," (",Сумма!K17," б.)"))</f>
        <v/>
      </c>
    </row>
    <row r="18" spans="1:11" ht="15" x14ac:dyDescent="0.25">
      <c r="A18" s="137">
        <v>16</v>
      </c>
      <c r="B18" s="97" t="str">
        <f>IF('Данные из бланков'!B18="","",'Данные из бланков'!B18)</f>
        <v/>
      </c>
      <c r="C18" s="98" t="str">
        <f>IF('Данные из бланков'!C18="","",'Данные из бланков'!C18)</f>
        <v/>
      </c>
      <c r="D18" s="138" t="str">
        <f>IF(Сумма!D18="","",CONCATENATE(IF(Сумма!D18=0,"неопределенное",IF(Сумма!D18&gt;14,"устойчиво-позитивное",IF(AND(Сумма!D18&gt;0,Сумма!D18&lt;15),"ситуативно-позитивное",IF(AND(Сумма!D18&lt;0,Сумма!D18&gt;-15),"ситуативно-негативное",IF(Сумма!D18&lt;-14,"устойчиво-негативное","")))))," (",Сумма!D18," б.)"))</f>
        <v/>
      </c>
      <c r="E18" s="139" t="str">
        <f>IF(Сумма!E18="","",CONCATENATE(IF(Сумма!E18=0,"неопределенное",IF(Сумма!E18&gt;14,"устойчиво-позитивное",IF(AND(Сумма!E18&gt;0,Сумма!E18&lt;15),"ситуативно-позитивное",IF(AND(Сумма!E18&lt;0,Сумма!E18&gt;-15),"ситуативно-негативное",IF(Сумма!E18&lt;-14,"устойчиво-негативное","")))))," (",Сумма!E18," б.)"))</f>
        <v/>
      </c>
      <c r="F18" s="140" t="str">
        <f>IF(Сумма!F18="","",CONCATENATE(IF(Сумма!F18=0,"неопределенное",IF(Сумма!F18&gt;14,"устойчиво-позитивное",IF(AND(Сумма!F18&gt;0,Сумма!F18&lt;15),"ситуативно-позитивное",IF(AND(Сумма!F18&lt;0,Сумма!F18&gt;-15),"ситуативно-негативное",IF(Сумма!F18&lt;-14,"устойчиво-негативное","")))))," (",Сумма!F18," б.)"))</f>
        <v/>
      </c>
      <c r="G18" s="141" t="str">
        <f>IF(Сумма!G18="","",CONCATENATE(IF(Сумма!G18=0,"неопределенное",IF(Сумма!G18&gt;14,"устойчиво-позитивное",IF(AND(Сумма!G18&gt;0,Сумма!G18&lt;15),"ситуативно-позитивное",IF(AND(Сумма!G18&lt;0,Сумма!G18&gt;-15),"ситуативно-негативное",IF(Сумма!G18&lt;-14,"устойчиво-негативное","")))))," (",Сумма!G18," б.)"))</f>
        <v/>
      </c>
      <c r="H18" s="142" t="str">
        <f>IF(Сумма!H18="","",CONCATENATE(IF(Сумма!H18=0,"неопределенное",IF(Сумма!H18&gt;14,"устойчиво-позитивное",IF(AND(Сумма!H18&gt;0,Сумма!H18&lt;15),"ситуативно-позитивное",IF(AND(Сумма!H18&lt;0,Сумма!H18&gt;-15),"ситуативно-негативное",IF(Сумма!H18&lt;-14,"устойчиво-негативное","")))))," (",Сумма!H18," б.)"))</f>
        <v/>
      </c>
      <c r="I18" s="143" t="str">
        <f>IF(Сумма!I18="","",CONCATENATE(IF(Сумма!I18=0,"неопределенное",IF(Сумма!I18&gt;14,"устойчиво-позитивное",IF(AND(Сумма!I18&gt;0,Сумма!I18&lt;15),"ситуативно-позитивное",IF(AND(Сумма!I18&lt;0,Сумма!I18&gt;-15),"ситуативно-негативное",IF(Сумма!I18&lt;-14,"устойчиво-негативное","")))))," (",Сумма!I18," б.)"))</f>
        <v/>
      </c>
      <c r="J18" s="144" t="str">
        <f>IF(Сумма!J18="","",CONCATENATE(IF(Сумма!J18=0,"неопределенное",IF(Сумма!J18&gt;14,"устойчиво-позитивное",IF(AND(Сумма!J18&gt;0,Сумма!J18&lt;15),"ситуативно-позитивное",IF(AND(Сумма!J18&lt;0,Сумма!J18&gt;-15),"ситуативно-негативное",IF(Сумма!J18&lt;-14,"устойчиво-негативное","")))))," (",Сумма!J18," б.)"))</f>
        <v/>
      </c>
      <c r="K18" s="145" t="str">
        <f>IF(Сумма!K18="","",CONCATENATE(IF(Сумма!K18=0,"неопределенное",IF(Сумма!K18&gt;14,"устойчиво-позитивное",IF(AND(Сумма!K18&gt;0,Сумма!K18&lt;15),"ситуативно-позитивное",IF(AND(Сумма!K18&lt;0,Сумма!K18&gt;-15),"ситуативно-негативное",IF(Сумма!K18&lt;-14,"устойчиво-негативное","")))))," (",Сумма!K18," б.)"))</f>
        <v/>
      </c>
    </row>
    <row r="19" spans="1:11" ht="15" x14ac:dyDescent="0.25">
      <c r="A19" s="137">
        <v>17</v>
      </c>
      <c r="B19" s="97" t="str">
        <f>IF('Данные из бланков'!B19="","",'Данные из бланков'!B19)</f>
        <v/>
      </c>
      <c r="C19" s="98" t="str">
        <f>IF('Данные из бланков'!C19="","",'Данные из бланков'!C19)</f>
        <v/>
      </c>
      <c r="D19" s="138" t="str">
        <f>IF(Сумма!D19="","",CONCATENATE(IF(Сумма!D19=0,"неопределенное",IF(Сумма!D19&gt;14,"устойчиво-позитивное",IF(AND(Сумма!D19&gt;0,Сумма!D19&lt;15),"ситуативно-позитивное",IF(AND(Сумма!D19&lt;0,Сумма!D19&gt;-15),"ситуативно-негативное",IF(Сумма!D19&lt;-14,"устойчиво-негативное","")))))," (",Сумма!D19," б.)"))</f>
        <v/>
      </c>
      <c r="E19" s="139" t="str">
        <f>IF(Сумма!E19="","",CONCATENATE(IF(Сумма!E19=0,"неопределенное",IF(Сумма!E19&gt;14,"устойчиво-позитивное",IF(AND(Сумма!E19&gt;0,Сумма!E19&lt;15),"ситуативно-позитивное",IF(AND(Сумма!E19&lt;0,Сумма!E19&gt;-15),"ситуативно-негативное",IF(Сумма!E19&lt;-14,"устойчиво-негативное","")))))," (",Сумма!E19," б.)"))</f>
        <v/>
      </c>
      <c r="F19" s="140" t="str">
        <f>IF(Сумма!F19="","",CONCATENATE(IF(Сумма!F19=0,"неопределенное",IF(Сумма!F19&gt;14,"устойчиво-позитивное",IF(AND(Сумма!F19&gt;0,Сумма!F19&lt;15),"ситуативно-позитивное",IF(AND(Сумма!F19&lt;0,Сумма!F19&gt;-15),"ситуативно-негативное",IF(Сумма!F19&lt;-14,"устойчиво-негативное","")))))," (",Сумма!F19," б.)"))</f>
        <v/>
      </c>
      <c r="G19" s="141" t="str">
        <f>IF(Сумма!G19="","",CONCATENATE(IF(Сумма!G19=0,"неопределенное",IF(Сумма!G19&gt;14,"устойчиво-позитивное",IF(AND(Сумма!G19&gt;0,Сумма!G19&lt;15),"ситуативно-позитивное",IF(AND(Сумма!G19&lt;0,Сумма!G19&gt;-15),"ситуативно-негативное",IF(Сумма!G19&lt;-14,"устойчиво-негативное","")))))," (",Сумма!G19," б.)"))</f>
        <v/>
      </c>
      <c r="H19" s="142" t="str">
        <f>IF(Сумма!H19="","",CONCATENATE(IF(Сумма!H19=0,"неопределенное",IF(Сумма!H19&gt;14,"устойчиво-позитивное",IF(AND(Сумма!H19&gt;0,Сумма!H19&lt;15),"ситуативно-позитивное",IF(AND(Сумма!H19&lt;0,Сумма!H19&gt;-15),"ситуативно-негативное",IF(Сумма!H19&lt;-14,"устойчиво-негативное","")))))," (",Сумма!H19," б.)"))</f>
        <v/>
      </c>
      <c r="I19" s="143" t="str">
        <f>IF(Сумма!I19="","",CONCATENATE(IF(Сумма!I19=0,"неопределенное",IF(Сумма!I19&gt;14,"устойчиво-позитивное",IF(AND(Сумма!I19&gt;0,Сумма!I19&lt;15),"ситуативно-позитивное",IF(AND(Сумма!I19&lt;0,Сумма!I19&gt;-15),"ситуативно-негативное",IF(Сумма!I19&lt;-14,"устойчиво-негативное","")))))," (",Сумма!I19," б.)"))</f>
        <v/>
      </c>
      <c r="J19" s="144" t="str">
        <f>IF(Сумма!J19="","",CONCATENATE(IF(Сумма!J19=0,"неопределенное",IF(Сумма!J19&gt;14,"устойчиво-позитивное",IF(AND(Сумма!J19&gt;0,Сумма!J19&lt;15),"ситуативно-позитивное",IF(AND(Сумма!J19&lt;0,Сумма!J19&gt;-15),"ситуативно-негативное",IF(Сумма!J19&lt;-14,"устойчиво-негативное","")))))," (",Сумма!J19," б.)"))</f>
        <v/>
      </c>
      <c r="K19" s="145" t="str">
        <f>IF(Сумма!K19="","",CONCATENATE(IF(Сумма!K19=0,"неопределенное",IF(Сумма!K19&gt;14,"устойчиво-позитивное",IF(AND(Сумма!K19&gt;0,Сумма!K19&lt;15),"ситуативно-позитивное",IF(AND(Сумма!K19&lt;0,Сумма!K19&gt;-15),"ситуативно-негативное",IF(Сумма!K19&lt;-14,"устойчиво-негативное","")))))," (",Сумма!K19," б.)"))</f>
        <v/>
      </c>
    </row>
    <row r="20" spans="1:11" ht="15" x14ac:dyDescent="0.25">
      <c r="A20" s="137">
        <v>18</v>
      </c>
      <c r="B20" s="97" t="str">
        <f>IF('Данные из бланков'!B20="","",'Данные из бланков'!B20)</f>
        <v/>
      </c>
      <c r="C20" s="98" t="str">
        <f>IF('Данные из бланков'!C20="","",'Данные из бланков'!C20)</f>
        <v/>
      </c>
      <c r="D20" s="138" t="str">
        <f>IF(Сумма!D20="","",CONCATENATE(IF(Сумма!D20=0,"неопределенное",IF(Сумма!D20&gt;14,"устойчиво-позитивное",IF(AND(Сумма!D20&gt;0,Сумма!D20&lt;15),"ситуативно-позитивное",IF(AND(Сумма!D20&lt;0,Сумма!D20&gt;-15),"ситуативно-негативное",IF(Сумма!D20&lt;-14,"устойчиво-негативное","")))))," (",Сумма!D20," б.)"))</f>
        <v/>
      </c>
      <c r="E20" s="139" t="str">
        <f>IF(Сумма!E20="","",CONCATENATE(IF(Сумма!E20=0,"неопределенное",IF(Сумма!E20&gt;14,"устойчиво-позитивное",IF(AND(Сумма!E20&gt;0,Сумма!E20&lt;15),"ситуативно-позитивное",IF(AND(Сумма!E20&lt;0,Сумма!E20&gt;-15),"ситуативно-негативное",IF(Сумма!E20&lt;-14,"устойчиво-негативное","")))))," (",Сумма!E20," б.)"))</f>
        <v/>
      </c>
      <c r="F20" s="140" t="str">
        <f>IF(Сумма!F20="","",CONCATENATE(IF(Сумма!F20=0,"неопределенное",IF(Сумма!F20&gt;14,"устойчиво-позитивное",IF(AND(Сумма!F20&gt;0,Сумма!F20&lt;15),"ситуативно-позитивное",IF(AND(Сумма!F20&lt;0,Сумма!F20&gt;-15),"ситуативно-негативное",IF(Сумма!F20&lt;-14,"устойчиво-негативное","")))))," (",Сумма!F20," б.)"))</f>
        <v/>
      </c>
      <c r="G20" s="141" t="str">
        <f>IF(Сумма!G20="","",CONCATENATE(IF(Сумма!G20=0,"неопределенное",IF(Сумма!G20&gt;14,"устойчиво-позитивное",IF(AND(Сумма!G20&gt;0,Сумма!G20&lt;15),"ситуативно-позитивное",IF(AND(Сумма!G20&lt;0,Сумма!G20&gt;-15),"ситуативно-негативное",IF(Сумма!G20&lt;-14,"устойчиво-негативное","")))))," (",Сумма!G20," б.)"))</f>
        <v/>
      </c>
      <c r="H20" s="142" t="str">
        <f>IF(Сумма!H20="","",CONCATENATE(IF(Сумма!H20=0,"неопределенное",IF(Сумма!H20&gt;14,"устойчиво-позитивное",IF(AND(Сумма!H20&gt;0,Сумма!H20&lt;15),"ситуативно-позитивное",IF(AND(Сумма!H20&lt;0,Сумма!H20&gt;-15),"ситуативно-негативное",IF(Сумма!H20&lt;-14,"устойчиво-негативное","")))))," (",Сумма!H20," б.)"))</f>
        <v/>
      </c>
      <c r="I20" s="143" t="str">
        <f>IF(Сумма!I20="","",CONCATENATE(IF(Сумма!I20=0,"неопределенное",IF(Сумма!I20&gt;14,"устойчиво-позитивное",IF(AND(Сумма!I20&gt;0,Сумма!I20&lt;15),"ситуативно-позитивное",IF(AND(Сумма!I20&lt;0,Сумма!I20&gt;-15),"ситуативно-негативное",IF(Сумма!I20&lt;-14,"устойчиво-негативное","")))))," (",Сумма!I20," б.)"))</f>
        <v/>
      </c>
      <c r="J20" s="144" t="str">
        <f>IF(Сумма!J20="","",CONCATENATE(IF(Сумма!J20=0,"неопределенное",IF(Сумма!J20&gt;14,"устойчиво-позитивное",IF(AND(Сумма!J20&gt;0,Сумма!J20&lt;15),"ситуативно-позитивное",IF(AND(Сумма!J20&lt;0,Сумма!J20&gt;-15),"ситуативно-негативное",IF(Сумма!J20&lt;-14,"устойчиво-негативное","")))))," (",Сумма!J20," б.)"))</f>
        <v/>
      </c>
      <c r="K20" s="145" t="str">
        <f>IF(Сумма!K20="","",CONCATENATE(IF(Сумма!K20=0,"неопределенное",IF(Сумма!K20&gt;14,"устойчиво-позитивное",IF(AND(Сумма!K20&gt;0,Сумма!K20&lt;15),"ситуативно-позитивное",IF(AND(Сумма!K20&lt;0,Сумма!K20&gt;-15),"ситуативно-негативное",IF(Сумма!K20&lt;-14,"устойчиво-негативное","")))))," (",Сумма!K20," б.)"))</f>
        <v/>
      </c>
    </row>
    <row r="21" spans="1:11" ht="15" x14ac:dyDescent="0.25">
      <c r="A21" s="137">
        <v>19</v>
      </c>
      <c r="B21" s="97" t="str">
        <f>IF('Данные из бланков'!B21="","",'Данные из бланков'!B21)</f>
        <v/>
      </c>
      <c r="C21" s="98" t="str">
        <f>IF('Данные из бланков'!C21="","",'Данные из бланков'!C21)</f>
        <v/>
      </c>
      <c r="D21" s="138" t="str">
        <f>IF(Сумма!D21="","",CONCATENATE(IF(Сумма!D21=0,"неопределенное",IF(Сумма!D21&gt;14,"устойчиво-позитивное",IF(AND(Сумма!D21&gt;0,Сумма!D21&lt;15),"ситуативно-позитивное",IF(AND(Сумма!D21&lt;0,Сумма!D21&gt;-15),"ситуативно-негативное",IF(Сумма!D21&lt;-14,"устойчиво-негативное","")))))," (",Сумма!D21," б.)"))</f>
        <v/>
      </c>
      <c r="E21" s="139" t="str">
        <f>IF(Сумма!E21="","",CONCATENATE(IF(Сумма!E21=0,"неопределенное",IF(Сумма!E21&gt;14,"устойчиво-позитивное",IF(AND(Сумма!E21&gt;0,Сумма!E21&lt;15),"ситуативно-позитивное",IF(AND(Сумма!E21&lt;0,Сумма!E21&gt;-15),"ситуативно-негативное",IF(Сумма!E21&lt;-14,"устойчиво-негативное","")))))," (",Сумма!E21," б.)"))</f>
        <v/>
      </c>
      <c r="F21" s="140" t="str">
        <f>IF(Сумма!F21="","",CONCATENATE(IF(Сумма!F21=0,"неопределенное",IF(Сумма!F21&gt;14,"устойчиво-позитивное",IF(AND(Сумма!F21&gt;0,Сумма!F21&lt;15),"ситуативно-позитивное",IF(AND(Сумма!F21&lt;0,Сумма!F21&gt;-15),"ситуативно-негативное",IF(Сумма!F21&lt;-14,"устойчиво-негативное","")))))," (",Сумма!F21," б.)"))</f>
        <v/>
      </c>
      <c r="G21" s="141" t="str">
        <f>IF(Сумма!G21="","",CONCATENATE(IF(Сумма!G21=0,"неопределенное",IF(Сумма!G21&gt;14,"устойчиво-позитивное",IF(AND(Сумма!G21&gt;0,Сумма!G21&lt;15),"ситуативно-позитивное",IF(AND(Сумма!G21&lt;0,Сумма!G21&gt;-15),"ситуативно-негативное",IF(Сумма!G21&lt;-14,"устойчиво-негативное","")))))," (",Сумма!G21," б.)"))</f>
        <v/>
      </c>
      <c r="H21" s="142" t="str">
        <f>IF(Сумма!H21="","",CONCATENATE(IF(Сумма!H21=0,"неопределенное",IF(Сумма!H21&gt;14,"устойчиво-позитивное",IF(AND(Сумма!H21&gt;0,Сумма!H21&lt;15),"ситуативно-позитивное",IF(AND(Сумма!H21&lt;0,Сумма!H21&gt;-15),"ситуативно-негативное",IF(Сумма!H21&lt;-14,"устойчиво-негативное","")))))," (",Сумма!H21," б.)"))</f>
        <v/>
      </c>
      <c r="I21" s="143" t="str">
        <f>IF(Сумма!I21="","",CONCATENATE(IF(Сумма!I21=0,"неопределенное",IF(Сумма!I21&gt;14,"устойчиво-позитивное",IF(AND(Сумма!I21&gt;0,Сумма!I21&lt;15),"ситуативно-позитивное",IF(AND(Сумма!I21&lt;0,Сумма!I21&gt;-15),"ситуативно-негативное",IF(Сумма!I21&lt;-14,"устойчиво-негативное","")))))," (",Сумма!I21," б.)"))</f>
        <v/>
      </c>
      <c r="J21" s="144" t="str">
        <f>IF(Сумма!J21="","",CONCATENATE(IF(Сумма!J21=0,"неопределенное",IF(Сумма!J21&gt;14,"устойчиво-позитивное",IF(AND(Сумма!J21&gt;0,Сумма!J21&lt;15),"ситуативно-позитивное",IF(AND(Сумма!J21&lt;0,Сумма!J21&gt;-15),"ситуативно-негативное",IF(Сумма!J21&lt;-14,"устойчиво-негативное","")))))," (",Сумма!J21," б.)"))</f>
        <v/>
      </c>
      <c r="K21" s="145" t="str">
        <f>IF(Сумма!K21="","",CONCATENATE(IF(Сумма!K21=0,"неопределенное",IF(Сумма!K21&gt;14,"устойчиво-позитивное",IF(AND(Сумма!K21&gt;0,Сумма!K21&lt;15),"ситуативно-позитивное",IF(AND(Сумма!K21&lt;0,Сумма!K21&gt;-15),"ситуативно-негативное",IF(Сумма!K21&lt;-14,"устойчиво-негативное","")))))," (",Сумма!K21," б.)"))</f>
        <v/>
      </c>
    </row>
    <row r="22" spans="1:11" ht="15" x14ac:dyDescent="0.25">
      <c r="A22" s="137">
        <v>20</v>
      </c>
      <c r="B22" s="97" t="str">
        <f>IF('Данные из бланков'!B22="","",'Данные из бланков'!B22)</f>
        <v/>
      </c>
      <c r="C22" s="98" t="str">
        <f>IF('Данные из бланков'!C22="","",'Данные из бланков'!C22)</f>
        <v/>
      </c>
      <c r="D22" s="138" t="str">
        <f>IF(Сумма!D22="","",CONCATENATE(IF(Сумма!D22=0,"неопределенное",IF(Сумма!D22&gt;14,"устойчиво-позитивное",IF(AND(Сумма!D22&gt;0,Сумма!D22&lt;15),"ситуативно-позитивное",IF(AND(Сумма!D22&lt;0,Сумма!D22&gt;-15),"ситуативно-негативное",IF(Сумма!D22&lt;-14,"устойчиво-негативное","")))))," (",Сумма!D22," б.)"))</f>
        <v/>
      </c>
      <c r="E22" s="139" t="str">
        <f>IF(Сумма!E22="","",CONCATENATE(IF(Сумма!E22=0,"неопределенное",IF(Сумма!E22&gt;14,"устойчиво-позитивное",IF(AND(Сумма!E22&gt;0,Сумма!E22&lt;15),"ситуативно-позитивное",IF(AND(Сумма!E22&lt;0,Сумма!E22&gt;-15),"ситуативно-негативное",IF(Сумма!E22&lt;-14,"устойчиво-негативное","")))))," (",Сумма!E22," б.)"))</f>
        <v/>
      </c>
      <c r="F22" s="140" t="str">
        <f>IF(Сумма!F22="","",CONCATENATE(IF(Сумма!F22=0,"неопределенное",IF(Сумма!F22&gt;14,"устойчиво-позитивное",IF(AND(Сумма!F22&gt;0,Сумма!F22&lt;15),"ситуативно-позитивное",IF(AND(Сумма!F22&lt;0,Сумма!F22&gt;-15),"ситуативно-негативное",IF(Сумма!F22&lt;-14,"устойчиво-негативное","")))))," (",Сумма!F22," б.)"))</f>
        <v/>
      </c>
      <c r="G22" s="141" t="str">
        <f>IF(Сумма!G22="","",CONCATENATE(IF(Сумма!G22=0,"неопределенное",IF(Сумма!G22&gt;14,"устойчиво-позитивное",IF(AND(Сумма!G22&gt;0,Сумма!G22&lt;15),"ситуативно-позитивное",IF(AND(Сумма!G22&lt;0,Сумма!G22&gt;-15),"ситуативно-негативное",IF(Сумма!G22&lt;-14,"устойчиво-негативное","")))))," (",Сумма!G22," б.)"))</f>
        <v/>
      </c>
      <c r="H22" s="142" t="str">
        <f>IF(Сумма!H22="","",CONCATENATE(IF(Сумма!H22=0,"неопределенное",IF(Сумма!H22&gt;14,"устойчиво-позитивное",IF(AND(Сумма!H22&gt;0,Сумма!H22&lt;15),"ситуативно-позитивное",IF(AND(Сумма!H22&lt;0,Сумма!H22&gt;-15),"ситуативно-негативное",IF(Сумма!H22&lt;-14,"устойчиво-негативное","")))))," (",Сумма!H22," б.)"))</f>
        <v/>
      </c>
      <c r="I22" s="143" t="str">
        <f>IF(Сумма!I22="","",CONCATENATE(IF(Сумма!I22=0,"неопределенное",IF(Сумма!I22&gt;14,"устойчиво-позитивное",IF(AND(Сумма!I22&gt;0,Сумма!I22&lt;15),"ситуативно-позитивное",IF(AND(Сумма!I22&lt;0,Сумма!I22&gt;-15),"ситуативно-негативное",IF(Сумма!I22&lt;-14,"устойчиво-негативное","")))))," (",Сумма!I22," б.)"))</f>
        <v/>
      </c>
      <c r="J22" s="144" t="str">
        <f>IF(Сумма!J22="","",CONCATENATE(IF(Сумма!J22=0,"неопределенное",IF(Сумма!J22&gt;14,"устойчиво-позитивное",IF(AND(Сумма!J22&gt;0,Сумма!J22&lt;15),"ситуативно-позитивное",IF(AND(Сумма!J22&lt;0,Сумма!J22&gt;-15),"ситуативно-негативное",IF(Сумма!J22&lt;-14,"устойчиво-негативное","")))))," (",Сумма!J22," б.)"))</f>
        <v/>
      </c>
      <c r="K22" s="145" t="str">
        <f>IF(Сумма!K22="","",CONCATENATE(IF(Сумма!K22=0,"неопределенное",IF(Сумма!K22&gt;14,"устойчиво-позитивное",IF(AND(Сумма!K22&gt;0,Сумма!K22&lt;15),"ситуативно-позитивное",IF(AND(Сумма!K22&lt;0,Сумма!K22&gt;-15),"ситуативно-негативное",IF(Сумма!K22&lt;-14,"устойчиво-негативное","")))))," (",Сумма!K22," б.)"))</f>
        <v/>
      </c>
    </row>
    <row r="23" spans="1:11" ht="15" x14ac:dyDescent="0.25">
      <c r="A23" s="137">
        <v>21</v>
      </c>
      <c r="B23" s="97" t="str">
        <f>IF('Данные из бланков'!B23="","",'Данные из бланков'!B23)</f>
        <v/>
      </c>
      <c r="C23" s="98" t="str">
        <f>IF('Данные из бланков'!C23="","",'Данные из бланков'!C23)</f>
        <v/>
      </c>
      <c r="D23" s="138" t="str">
        <f>IF(Сумма!D23="","",CONCATENATE(IF(Сумма!D23=0,"неопределенное",IF(Сумма!D23&gt;14,"устойчиво-позитивное",IF(AND(Сумма!D23&gt;0,Сумма!D23&lt;15),"ситуативно-позитивное",IF(AND(Сумма!D23&lt;0,Сумма!D23&gt;-15),"ситуативно-негативное",IF(Сумма!D23&lt;-14,"устойчиво-негативное","")))))," (",Сумма!D23," б.)"))</f>
        <v/>
      </c>
      <c r="E23" s="139" t="str">
        <f>IF(Сумма!E23="","",CONCATENATE(IF(Сумма!E23=0,"неопределенное",IF(Сумма!E23&gt;14,"устойчиво-позитивное",IF(AND(Сумма!E23&gt;0,Сумма!E23&lt;15),"ситуативно-позитивное",IF(AND(Сумма!E23&lt;0,Сумма!E23&gt;-15),"ситуативно-негативное",IF(Сумма!E23&lt;-14,"устойчиво-негативное","")))))," (",Сумма!E23," б.)"))</f>
        <v/>
      </c>
      <c r="F23" s="140" t="str">
        <f>IF(Сумма!F23="","",CONCATENATE(IF(Сумма!F23=0,"неопределенное",IF(Сумма!F23&gt;14,"устойчиво-позитивное",IF(AND(Сумма!F23&gt;0,Сумма!F23&lt;15),"ситуативно-позитивное",IF(AND(Сумма!F23&lt;0,Сумма!F23&gt;-15),"ситуативно-негативное",IF(Сумма!F23&lt;-14,"устойчиво-негативное","")))))," (",Сумма!F23," б.)"))</f>
        <v/>
      </c>
      <c r="G23" s="141" t="str">
        <f>IF(Сумма!G23="","",CONCATENATE(IF(Сумма!G23=0,"неопределенное",IF(Сумма!G23&gt;14,"устойчиво-позитивное",IF(AND(Сумма!G23&gt;0,Сумма!G23&lt;15),"ситуативно-позитивное",IF(AND(Сумма!G23&lt;0,Сумма!G23&gt;-15),"ситуативно-негативное",IF(Сумма!G23&lt;-14,"устойчиво-негативное","")))))," (",Сумма!G23," б.)"))</f>
        <v/>
      </c>
      <c r="H23" s="142" t="str">
        <f>IF(Сумма!H23="","",CONCATENATE(IF(Сумма!H23=0,"неопределенное",IF(Сумма!H23&gt;14,"устойчиво-позитивное",IF(AND(Сумма!H23&gt;0,Сумма!H23&lt;15),"ситуативно-позитивное",IF(AND(Сумма!H23&lt;0,Сумма!H23&gt;-15),"ситуативно-негативное",IF(Сумма!H23&lt;-14,"устойчиво-негативное","")))))," (",Сумма!H23," б.)"))</f>
        <v/>
      </c>
      <c r="I23" s="143" t="str">
        <f>IF(Сумма!I23="","",CONCATENATE(IF(Сумма!I23=0,"неопределенное",IF(Сумма!I23&gt;14,"устойчиво-позитивное",IF(AND(Сумма!I23&gt;0,Сумма!I23&lt;15),"ситуативно-позитивное",IF(AND(Сумма!I23&lt;0,Сумма!I23&gt;-15),"ситуативно-негативное",IF(Сумма!I23&lt;-14,"устойчиво-негативное","")))))," (",Сумма!I23," б.)"))</f>
        <v/>
      </c>
      <c r="J23" s="144" t="str">
        <f>IF(Сумма!J23="","",CONCATENATE(IF(Сумма!J23=0,"неопределенное",IF(Сумма!J23&gt;14,"устойчиво-позитивное",IF(AND(Сумма!J23&gt;0,Сумма!J23&lt;15),"ситуативно-позитивное",IF(AND(Сумма!J23&lt;0,Сумма!J23&gt;-15),"ситуативно-негативное",IF(Сумма!J23&lt;-14,"устойчиво-негативное","")))))," (",Сумма!J23," б.)"))</f>
        <v/>
      </c>
      <c r="K23" s="145" t="str">
        <f>IF(Сумма!K23="","",CONCATENATE(IF(Сумма!K23=0,"неопределенное",IF(Сумма!K23&gt;14,"устойчиво-позитивное",IF(AND(Сумма!K23&gt;0,Сумма!K23&lt;15),"ситуативно-позитивное",IF(AND(Сумма!K23&lt;0,Сумма!K23&gt;-15),"ситуативно-негативное",IF(Сумма!K23&lt;-14,"устойчиво-негативное","")))))," (",Сумма!K23," б.)"))</f>
        <v/>
      </c>
    </row>
    <row r="24" spans="1:11" ht="15" x14ac:dyDescent="0.25">
      <c r="A24" s="137">
        <v>22</v>
      </c>
      <c r="B24" s="97" t="str">
        <f>IF('Данные из бланков'!B24="","",'Данные из бланков'!B24)</f>
        <v/>
      </c>
      <c r="C24" s="98" t="str">
        <f>IF('Данные из бланков'!C24="","",'Данные из бланков'!C24)</f>
        <v/>
      </c>
      <c r="D24" s="138" t="str">
        <f>IF(Сумма!D24="","",CONCATENATE(IF(Сумма!D24=0,"неопределенное",IF(Сумма!D24&gt;14,"устойчиво-позитивное",IF(AND(Сумма!D24&gt;0,Сумма!D24&lt;15),"ситуативно-позитивное",IF(AND(Сумма!D24&lt;0,Сумма!D24&gt;-15),"ситуативно-негативное",IF(Сумма!D24&lt;-14,"устойчиво-негативное","")))))," (",Сумма!D24," б.)"))</f>
        <v/>
      </c>
      <c r="E24" s="139" t="str">
        <f>IF(Сумма!E24="","",CONCATENATE(IF(Сумма!E24=0,"неопределенное",IF(Сумма!E24&gt;14,"устойчиво-позитивное",IF(AND(Сумма!E24&gt;0,Сумма!E24&lt;15),"ситуативно-позитивное",IF(AND(Сумма!E24&lt;0,Сумма!E24&gt;-15),"ситуативно-негативное",IF(Сумма!E24&lt;-14,"устойчиво-негативное","")))))," (",Сумма!E24," б.)"))</f>
        <v/>
      </c>
      <c r="F24" s="140" t="str">
        <f>IF(Сумма!F24="","",CONCATENATE(IF(Сумма!F24=0,"неопределенное",IF(Сумма!F24&gt;14,"устойчиво-позитивное",IF(AND(Сумма!F24&gt;0,Сумма!F24&lt;15),"ситуативно-позитивное",IF(AND(Сумма!F24&lt;0,Сумма!F24&gt;-15),"ситуативно-негативное",IF(Сумма!F24&lt;-14,"устойчиво-негативное","")))))," (",Сумма!F24," б.)"))</f>
        <v/>
      </c>
      <c r="G24" s="141" t="str">
        <f>IF(Сумма!G24="","",CONCATENATE(IF(Сумма!G24=0,"неопределенное",IF(Сумма!G24&gt;14,"устойчиво-позитивное",IF(AND(Сумма!G24&gt;0,Сумма!G24&lt;15),"ситуативно-позитивное",IF(AND(Сумма!G24&lt;0,Сумма!G24&gt;-15),"ситуативно-негативное",IF(Сумма!G24&lt;-14,"устойчиво-негативное","")))))," (",Сумма!G24," б.)"))</f>
        <v/>
      </c>
      <c r="H24" s="142" t="str">
        <f>IF(Сумма!H24="","",CONCATENATE(IF(Сумма!H24=0,"неопределенное",IF(Сумма!H24&gt;14,"устойчиво-позитивное",IF(AND(Сумма!H24&gt;0,Сумма!H24&lt;15),"ситуативно-позитивное",IF(AND(Сумма!H24&lt;0,Сумма!H24&gt;-15),"ситуативно-негативное",IF(Сумма!H24&lt;-14,"устойчиво-негативное","")))))," (",Сумма!H24," б.)"))</f>
        <v/>
      </c>
      <c r="I24" s="143" t="str">
        <f>IF(Сумма!I24="","",CONCATENATE(IF(Сумма!I24=0,"неопределенное",IF(Сумма!I24&gt;14,"устойчиво-позитивное",IF(AND(Сумма!I24&gt;0,Сумма!I24&lt;15),"ситуативно-позитивное",IF(AND(Сумма!I24&lt;0,Сумма!I24&gt;-15),"ситуативно-негативное",IF(Сумма!I24&lt;-14,"устойчиво-негативное","")))))," (",Сумма!I24," б.)"))</f>
        <v/>
      </c>
      <c r="J24" s="144" t="str">
        <f>IF(Сумма!J24="","",CONCATENATE(IF(Сумма!J24=0,"неопределенное",IF(Сумма!J24&gt;14,"устойчиво-позитивное",IF(AND(Сумма!J24&gt;0,Сумма!J24&lt;15),"ситуативно-позитивное",IF(AND(Сумма!J24&lt;0,Сумма!J24&gt;-15),"ситуативно-негативное",IF(Сумма!J24&lt;-14,"устойчиво-негативное","")))))," (",Сумма!J24," б.)"))</f>
        <v/>
      </c>
      <c r="K24" s="145" t="str">
        <f>IF(Сумма!K24="","",CONCATENATE(IF(Сумма!K24=0,"неопределенное",IF(Сумма!K24&gt;14,"устойчиво-позитивное",IF(AND(Сумма!K24&gt;0,Сумма!K24&lt;15),"ситуативно-позитивное",IF(AND(Сумма!K24&lt;0,Сумма!K24&gt;-15),"ситуативно-негативное",IF(Сумма!K24&lt;-14,"устойчиво-негативное","")))))," (",Сумма!K24," б.)"))</f>
        <v/>
      </c>
    </row>
    <row r="25" spans="1:11" x14ac:dyDescent="0.35">
      <c r="A25" s="137">
        <v>23</v>
      </c>
      <c r="B25" s="97" t="str">
        <f>IF('Данные из бланков'!B25="","",'Данные из бланков'!B25)</f>
        <v/>
      </c>
      <c r="C25" s="98" t="str">
        <f>IF('Данные из бланков'!C25="","",'Данные из бланков'!C25)</f>
        <v/>
      </c>
      <c r="D25" s="138" t="str">
        <f>IF(Сумма!D25="","",CONCATENATE(IF(Сумма!D25=0,"неопределенное",IF(Сумма!D25&gt;14,"устойчиво-позитивное",IF(AND(Сумма!D25&gt;0,Сумма!D25&lt;15),"ситуативно-позитивное",IF(AND(Сумма!D25&lt;0,Сумма!D25&gt;-15),"ситуативно-негативное",IF(Сумма!D25&lt;-14,"устойчиво-негативное","")))))," (",Сумма!D25," б.)"))</f>
        <v/>
      </c>
      <c r="E25" s="139" t="str">
        <f>IF(Сумма!E25="","",CONCATENATE(IF(Сумма!E25=0,"неопределенное",IF(Сумма!E25&gt;14,"устойчиво-позитивное",IF(AND(Сумма!E25&gt;0,Сумма!E25&lt;15),"ситуативно-позитивное",IF(AND(Сумма!E25&lt;0,Сумма!E25&gt;-15),"ситуативно-негативное",IF(Сумма!E25&lt;-14,"устойчиво-негативное","")))))," (",Сумма!E25," б.)"))</f>
        <v/>
      </c>
      <c r="F25" s="140" t="str">
        <f>IF(Сумма!F25="","",CONCATENATE(IF(Сумма!F25=0,"неопределенное",IF(Сумма!F25&gt;14,"устойчиво-позитивное",IF(AND(Сумма!F25&gt;0,Сумма!F25&lt;15),"ситуативно-позитивное",IF(AND(Сумма!F25&lt;0,Сумма!F25&gt;-15),"ситуативно-негативное",IF(Сумма!F25&lt;-14,"устойчиво-негативное","")))))," (",Сумма!F25," б.)"))</f>
        <v/>
      </c>
      <c r="G25" s="141" t="str">
        <f>IF(Сумма!G25="","",CONCATENATE(IF(Сумма!G25=0,"неопределенное",IF(Сумма!G25&gt;14,"устойчиво-позитивное",IF(AND(Сумма!G25&gt;0,Сумма!G25&lt;15),"ситуативно-позитивное",IF(AND(Сумма!G25&lt;0,Сумма!G25&gt;-15),"ситуативно-негативное",IF(Сумма!G25&lt;-14,"устойчиво-негативное","")))))," (",Сумма!G25," б.)"))</f>
        <v/>
      </c>
      <c r="H25" s="142" t="str">
        <f>IF(Сумма!H25="","",CONCATENATE(IF(Сумма!H25=0,"неопределенное",IF(Сумма!H25&gt;14,"устойчиво-позитивное",IF(AND(Сумма!H25&gt;0,Сумма!H25&lt;15),"ситуативно-позитивное",IF(AND(Сумма!H25&lt;0,Сумма!H25&gt;-15),"ситуативно-негативное",IF(Сумма!H25&lt;-14,"устойчиво-негативное","")))))," (",Сумма!H25," б.)"))</f>
        <v/>
      </c>
      <c r="I25" s="143" t="str">
        <f>IF(Сумма!I25="","",CONCATENATE(IF(Сумма!I25=0,"неопределенное",IF(Сумма!I25&gt;14,"устойчиво-позитивное",IF(AND(Сумма!I25&gt;0,Сумма!I25&lt;15),"ситуативно-позитивное",IF(AND(Сумма!I25&lt;0,Сумма!I25&gt;-15),"ситуативно-негативное",IF(Сумма!I25&lt;-14,"устойчиво-негативное","")))))," (",Сумма!I25," б.)"))</f>
        <v/>
      </c>
      <c r="J25" s="144" t="str">
        <f>IF(Сумма!J25="","",CONCATENATE(IF(Сумма!J25=0,"неопределенное",IF(Сумма!J25&gt;14,"устойчиво-позитивное",IF(AND(Сумма!J25&gt;0,Сумма!J25&lt;15),"ситуативно-позитивное",IF(AND(Сумма!J25&lt;0,Сумма!J25&gt;-15),"ситуативно-негативное",IF(Сумма!J25&lt;-14,"устойчиво-негативное","")))))," (",Сумма!J25," б.)"))</f>
        <v/>
      </c>
      <c r="K25" s="145" t="str">
        <f>IF(Сумма!K25="","",CONCATENATE(IF(Сумма!K25=0,"неопределенное",IF(Сумма!K25&gt;14,"устойчиво-позитивное",IF(AND(Сумма!K25&gt;0,Сумма!K25&lt;15),"ситуативно-позитивное",IF(AND(Сумма!K25&lt;0,Сумма!K25&gt;-15),"ситуативно-негативное",IF(Сумма!K25&lt;-14,"устойчиво-негативное","")))))," (",Сумма!K25," б.)"))</f>
        <v/>
      </c>
    </row>
    <row r="26" spans="1:11" x14ac:dyDescent="0.35">
      <c r="A26" s="137">
        <v>24</v>
      </c>
      <c r="B26" s="97" t="str">
        <f>IF('Данные из бланков'!B26="","",'Данные из бланков'!B26)</f>
        <v/>
      </c>
      <c r="C26" s="98" t="str">
        <f>IF('Данные из бланков'!C26="","",'Данные из бланков'!C26)</f>
        <v/>
      </c>
      <c r="D26" s="138" t="str">
        <f>IF(Сумма!D26="","",CONCATENATE(IF(Сумма!D26=0,"неопределенное",IF(Сумма!D26&gt;14,"устойчиво-позитивное",IF(AND(Сумма!D26&gt;0,Сумма!D26&lt;15),"ситуативно-позитивное",IF(AND(Сумма!D26&lt;0,Сумма!D26&gt;-15),"ситуативно-негативное",IF(Сумма!D26&lt;-14,"устойчиво-негативное","")))))," (",Сумма!D26," б.)"))</f>
        <v/>
      </c>
      <c r="E26" s="139" t="str">
        <f>IF(Сумма!E26="","",CONCATENATE(IF(Сумма!E26=0,"неопределенное",IF(Сумма!E26&gt;14,"устойчиво-позитивное",IF(AND(Сумма!E26&gt;0,Сумма!E26&lt;15),"ситуативно-позитивное",IF(AND(Сумма!E26&lt;0,Сумма!E26&gt;-15),"ситуативно-негативное",IF(Сумма!E26&lt;-14,"устойчиво-негативное","")))))," (",Сумма!E26," б.)"))</f>
        <v/>
      </c>
      <c r="F26" s="140" t="str">
        <f>IF(Сумма!F26="","",CONCATENATE(IF(Сумма!F26=0,"неопределенное",IF(Сумма!F26&gt;14,"устойчиво-позитивное",IF(AND(Сумма!F26&gt;0,Сумма!F26&lt;15),"ситуативно-позитивное",IF(AND(Сумма!F26&lt;0,Сумма!F26&gt;-15),"ситуативно-негативное",IF(Сумма!F26&lt;-14,"устойчиво-негативное","")))))," (",Сумма!F26," б.)"))</f>
        <v/>
      </c>
      <c r="G26" s="141" t="str">
        <f>IF(Сумма!G26="","",CONCATENATE(IF(Сумма!G26=0,"неопределенное",IF(Сумма!G26&gt;14,"устойчиво-позитивное",IF(AND(Сумма!G26&gt;0,Сумма!G26&lt;15),"ситуативно-позитивное",IF(AND(Сумма!G26&lt;0,Сумма!G26&gt;-15),"ситуативно-негативное",IF(Сумма!G26&lt;-14,"устойчиво-негативное","")))))," (",Сумма!G26," б.)"))</f>
        <v/>
      </c>
      <c r="H26" s="142" t="str">
        <f>IF(Сумма!H26="","",CONCATENATE(IF(Сумма!H26=0,"неопределенное",IF(Сумма!H26&gt;14,"устойчиво-позитивное",IF(AND(Сумма!H26&gt;0,Сумма!H26&lt;15),"ситуативно-позитивное",IF(AND(Сумма!H26&lt;0,Сумма!H26&gt;-15),"ситуативно-негативное",IF(Сумма!H26&lt;-14,"устойчиво-негативное","")))))," (",Сумма!H26," б.)"))</f>
        <v/>
      </c>
      <c r="I26" s="143" t="str">
        <f>IF(Сумма!I26="","",CONCATENATE(IF(Сумма!I26=0,"неопределенное",IF(Сумма!I26&gt;14,"устойчиво-позитивное",IF(AND(Сумма!I26&gt;0,Сумма!I26&lt;15),"ситуативно-позитивное",IF(AND(Сумма!I26&lt;0,Сумма!I26&gt;-15),"ситуативно-негативное",IF(Сумма!I26&lt;-14,"устойчиво-негативное","")))))," (",Сумма!I26," б.)"))</f>
        <v/>
      </c>
      <c r="J26" s="144" t="str">
        <f>IF(Сумма!J26="","",CONCATENATE(IF(Сумма!J26=0,"неопределенное",IF(Сумма!J26&gt;14,"устойчиво-позитивное",IF(AND(Сумма!J26&gt;0,Сумма!J26&lt;15),"ситуативно-позитивное",IF(AND(Сумма!J26&lt;0,Сумма!J26&gt;-15),"ситуативно-негативное",IF(Сумма!J26&lt;-14,"устойчиво-негативное","")))))," (",Сумма!J26," б.)"))</f>
        <v/>
      </c>
      <c r="K26" s="145" t="str">
        <f>IF(Сумма!K26="","",CONCATENATE(IF(Сумма!K26=0,"неопределенное",IF(Сумма!K26&gt;14,"устойчиво-позитивное",IF(AND(Сумма!K26&gt;0,Сумма!K26&lt;15),"ситуативно-позитивное",IF(AND(Сумма!K26&lt;0,Сумма!K26&gt;-15),"ситуативно-негативное",IF(Сумма!K26&lt;-14,"устойчиво-негативное","")))))," (",Сумма!K26," б.)"))</f>
        <v/>
      </c>
    </row>
    <row r="27" spans="1:11" x14ac:dyDescent="0.35">
      <c r="A27" s="137">
        <v>25</v>
      </c>
      <c r="B27" s="97" t="str">
        <f>IF('Данные из бланков'!B27="","",'Данные из бланков'!B27)</f>
        <v/>
      </c>
      <c r="C27" s="98" t="str">
        <f>IF('Данные из бланков'!C27="","",'Данные из бланков'!C27)</f>
        <v/>
      </c>
      <c r="D27" s="138" t="str">
        <f>IF(Сумма!D27="","",CONCATENATE(IF(Сумма!D27=0,"неопределенное",IF(Сумма!D27&gt;14,"устойчиво-позитивное",IF(AND(Сумма!D27&gt;0,Сумма!D27&lt;15),"ситуативно-позитивное",IF(AND(Сумма!D27&lt;0,Сумма!D27&gt;-15),"ситуативно-негативное",IF(Сумма!D27&lt;-14,"устойчиво-негативное","")))))," (",Сумма!D27," б.)"))</f>
        <v/>
      </c>
      <c r="E27" s="139" t="str">
        <f>IF(Сумма!E27="","",CONCATENATE(IF(Сумма!E27=0,"неопределенное",IF(Сумма!E27&gt;14,"устойчиво-позитивное",IF(AND(Сумма!E27&gt;0,Сумма!E27&lt;15),"ситуативно-позитивное",IF(AND(Сумма!E27&lt;0,Сумма!E27&gt;-15),"ситуативно-негативное",IF(Сумма!E27&lt;-14,"устойчиво-негативное","")))))," (",Сумма!E27," б.)"))</f>
        <v/>
      </c>
      <c r="F27" s="140" t="str">
        <f>IF(Сумма!F27="","",CONCATENATE(IF(Сумма!F27=0,"неопределенное",IF(Сумма!F27&gt;14,"устойчиво-позитивное",IF(AND(Сумма!F27&gt;0,Сумма!F27&lt;15),"ситуативно-позитивное",IF(AND(Сумма!F27&lt;0,Сумма!F27&gt;-15),"ситуативно-негативное",IF(Сумма!F27&lt;-14,"устойчиво-негативное","")))))," (",Сумма!F27," б.)"))</f>
        <v/>
      </c>
      <c r="G27" s="141" t="str">
        <f>IF(Сумма!G27="","",CONCATENATE(IF(Сумма!G27=0,"неопределенное",IF(Сумма!G27&gt;14,"устойчиво-позитивное",IF(AND(Сумма!G27&gt;0,Сумма!G27&lt;15),"ситуативно-позитивное",IF(AND(Сумма!G27&lt;0,Сумма!G27&gt;-15),"ситуативно-негативное",IF(Сумма!G27&lt;-14,"устойчиво-негативное","")))))," (",Сумма!G27," б.)"))</f>
        <v/>
      </c>
      <c r="H27" s="142" t="str">
        <f>IF(Сумма!H27="","",CONCATENATE(IF(Сумма!H27=0,"неопределенное",IF(Сумма!H27&gt;14,"устойчиво-позитивное",IF(AND(Сумма!H27&gt;0,Сумма!H27&lt;15),"ситуативно-позитивное",IF(AND(Сумма!H27&lt;0,Сумма!H27&gt;-15),"ситуативно-негативное",IF(Сумма!H27&lt;-14,"устойчиво-негативное","")))))," (",Сумма!H27," б.)"))</f>
        <v/>
      </c>
      <c r="I27" s="143" t="str">
        <f>IF(Сумма!I27="","",CONCATENATE(IF(Сумма!I27=0,"неопределенное",IF(Сумма!I27&gt;14,"устойчиво-позитивное",IF(AND(Сумма!I27&gt;0,Сумма!I27&lt;15),"ситуативно-позитивное",IF(AND(Сумма!I27&lt;0,Сумма!I27&gt;-15),"ситуативно-негативное",IF(Сумма!I27&lt;-14,"устойчиво-негативное","")))))," (",Сумма!I27," б.)"))</f>
        <v/>
      </c>
      <c r="J27" s="144" t="str">
        <f>IF(Сумма!J27="","",CONCATENATE(IF(Сумма!J27=0,"неопределенное",IF(Сумма!J27&gt;14,"устойчиво-позитивное",IF(AND(Сумма!J27&gt;0,Сумма!J27&lt;15),"ситуативно-позитивное",IF(AND(Сумма!J27&lt;0,Сумма!J27&gt;-15),"ситуативно-негативное",IF(Сумма!J27&lt;-14,"устойчиво-негативное","")))))," (",Сумма!J27," б.)"))</f>
        <v/>
      </c>
      <c r="K27" s="145" t="str">
        <f>IF(Сумма!K27="","",CONCATENATE(IF(Сумма!K27=0,"неопределенное",IF(Сумма!K27&gt;14,"устойчиво-позитивное",IF(AND(Сумма!K27&gt;0,Сумма!K27&lt;15),"ситуативно-позитивное",IF(AND(Сумма!K27&lt;0,Сумма!K27&gt;-15),"ситуативно-негативное",IF(Сумма!K27&lt;-14,"устойчиво-негативное","")))))," (",Сумма!K27," б.)"))</f>
        <v/>
      </c>
    </row>
    <row r="28" spans="1:11" x14ac:dyDescent="0.35">
      <c r="A28" s="137">
        <v>26</v>
      </c>
      <c r="B28" s="97" t="str">
        <f>IF('Данные из бланков'!B28="","",'Данные из бланков'!B28)</f>
        <v/>
      </c>
      <c r="C28" s="98" t="str">
        <f>IF('Данные из бланков'!C28="","",'Данные из бланков'!C28)</f>
        <v/>
      </c>
      <c r="D28" s="138" t="str">
        <f>IF(Сумма!D28="","",CONCATENATE(IF(Сумма!D28=0,"неопределенное",IF(Сумма!D28&gt;14,"устойчиво-позитивное",IF(AND(Сумма!D28&gt;0,Сумма!D28&lt;15),"ситуативно-позитивное",IF(AND(Сумма!D28&lt;0,Сумма!D28&gt;-15),"ситуативно-негативное",IF(Сумма!D28&lt;-14,"устойчиво-негативное","")))))," (",Сумма!D28," б.)"))</f>
        <v/>
      </c>
      <c r="E28" s="139" t="str">
        <f>IF(Сумма!E28="","",CONCATENATE(IF(Сумма!E28=0,"неопределенное",IF(Сумма!E28&gt;14,"устойчиво-позитивное",IF(AND(Сумма!E28&gt;0,Сумма!E28&lt;15),"ситуативно-позитивное",IF(AND(Сумма!E28&lt;0,Сумма!E28&gt;-15),"ситуативно-негативное",IF(Сумма!E28&lt;-14,"устойчиво-негативное","")))))," (",Сумма!E28," б.)"))</f>
        <v/>
      </c>
      <c r="F28" s="140" t="str">
        <f>IF(Сумма!F28="","",CONCATENATE(IF(Сумма!F28=0,"неопределенное",IF(Сумма!F28&gt;14,"устойчиво-позитивное",IF(AND(Сумма!F28&gt;0,Сумма!F28&lt;15),"ситуативно-позитивное",IF(AND(Сумма!F28&lt;0,Сумма!F28&gt;-15),"ситуативно-негативное",IF(Сумма!F28&lt;-14,"устойчиво-негативное","")))))," (",Сумма!F28," б.)"))</f>
        <v/>
      </c>
      <c r="G28" s="141" t="str">
        <f>IF(Сумма!G28="","",CONCATENATE(IF(Сумма!G28=0,"неопределенное",IF(Сумма!G28&gt;14,"устойчиво-позитивное",IF(AND(Сумма!G28&gt;0,Сумма!G28&lt;15),"ситуативно-позитивное",IF(AND(Сумма!G28&lt;0,Сумма!G28&gt;-15),"ситуативно-негативное",IF(Сумма!G28&lt;-14,"устойчиво-негативное","")))))," (",Сумма!G28," б.)"))</f>
        <v/>
      </c>
      <c r="H28" s="142" t="str">
        <f>IF(Сумма!H28="","",CONCATENATE(IF(Сумма!H28=0,"неопределенное",IF(Сумма!H28&gt;14,"устойчиво-позитивное",IF(AND(Сумма!H28&gt;0,Сумма!H28&lt;15),"ситуативно-позитивное",IF(AND(Сумма!H28&lt;0,Сумма!H28&gt;-15),"ситуативно-негативное",IF(Сумма!H28&lt;-14,"устойчиво-негативное","")))))," (",Сумма!H28," б.)"))</f>
        <v/>
      </c>
      <c r="I28" s="143" t="str">
        <f>IF(Сумма!I28="","",CONCATENATE(IF(Сумма!I28=0,"неопределенное",IF(Сумма!I28&gt;14,"устойчиво-позитивное",IF(AND(Сумма!I28&gt;0,Сумма!I28&lt;15),"ситуативно-позитивное",IF(AND(Сумма!I28&lt;0,Сумма!I28&gt;-15),"ситуативно-негативное",IF(Сумма!I28&lt;-14,"устойчиво-негативное","")))))," (",Сумма!I28," б.)"))</f>
        <v/>
      </c>
      <c r="J28" s="144" t="str">
        <f>IF(Сумма!J28="","",CONCATENATE(IF(Сумма!J28=0,"неопределенное",IF(Сумма!J28&gt;14,"устойчиво-позитивное",IF(AND(Сумма!J28&gt;0,Сумма!J28&lt;15),"ситуативно-позитивное",IF(AND(Сумма!J28&lt;0,Сумма!J28&gt;-15),"ситуативно-негативное",IF(Сумма!J28&lt;-14,"устойчиво-негативное","")))))," (",Сумма!J28," б.)"))</f>
        <v/>
      </c>
      <c r="K28" s="145" t="str">
        <f>IF(Сумма!K28="","",CONCATENATE(IF(Сумма!K28=0,"неопределенное",IF(Сумма!K28&gt;14,"устойчиво-позитивное",IF(AND(Сумма!K28&gt;0,Сумма!K28&lt;15),"ситуативно-позитивное",IF(AND(Сумма!K28&lt;0,Сумма!K28&gt;-15),"ситуативно-негативное",IF(Сумма!K28&lt;-14,"устойчиво-негативное","")))))," (",Сумма!K28," б.)"))</f>
        <v/>
      </c>
    </row>
    <row r="29" spans="1:11" x14ac:dyDescent="0.35">
      <c r="A29" s="137">
        <v>27</v>
      </c>
      <c r="B29" s="97" t="str">
        <f>IF('Данные из бланков'!B29="","",'Данные из бланков'!B29)</f>
        <v/>
      </c>
      <c r="C29" s="98" t="str">
        <f>IF('Данные из бланков'!C29="","",'Данные из бланков'!C29)</f>
        <v/>
      </c>
      <c r="D29" s="138" t="str">
        <f>IF(Сумма!D29="","",CONCATENATE(IF(Сумма!D29=0,"неопределенное",IF(Сумма!D29&gt;14,"устойчиво-позитивное",IF(AND(Сумма!D29&gt;0,Сумма!D29&lt;15),"ситуативно-позитивное",IF(AND(Сумма!D29&lt;0,Сумма!D29&gt;-15),"ситуативно-негативное",IF(Сумма!D29&lt;-14,"устойчиво-негативное","")))))," (",Сумма!D29," б.)"))</f>
        <v/>
      </c>
      <c r="E29" s="139" t="str">
        <f>IF(Сумма!E29="","",CONCATENATE(IF(Сумма!E29=0,"неопределенное",IF(Сумма!E29&gt;14,"устойчиво-позитивное",IF(AND(Сумма!E29&gt;0,Сумма!E29&lt;15),"ситуативно-позитивное",IF(AND(Сумма!E29&lt;0,Сумма!E29&gt;-15),"ситуативно-негативное",IF(Сумма!E29&lt;-14,"устойчиво-негативное","")))))," (",Сумма!E29," б.)"))</f>
        <v/>
      </c>
      <c r="F29" s="140" t="str">
        <f>IF(Сумма!F29="","",CONCATENATE(IF(Сумма!F29=0,"неопределенное",IF(Сумма!F29&gt;14,"устойчиво-позитивное",IF(AND(Сумма!F29&gt;0,Сумма!F29&lt;15),"ситуативно-позитивное",IF(AND(Сумма!F29&lt;0,Сумма!F29&gt;-15),"ситуативно-негативное",IF(Сумма!F29&lt;-14,"устойчиво-негативное","")))))," (",Сумма!F29," б.)"))</f>
        <v/>
      </c>
      <c r="G29" s="141" t="str">
        <f>IF(Сумма!G29="","",CONCATENATE(IF(Сумма!G29=0,"неопределенное",IF(Сумма!G29&gt;14,"устойчиво-позитивное",IF(AND(Сумма!G29&gt;0,Сумма!G29&lt;15),"ситуативно-позитивное",IF(AND(Сумма!G29&lt;0,Сумма!G29&gt;-15),"ситуативно-негативное",IF(Сумма!G29&lt;-14,"устойчиво-негативное","")))))," (",Сумма!G29," б.)"))</f>
        <v/>
      </c>
      <c r="H29" s="142" t="str">
        <f>IF(Сумма!H29="","",CONCATENATE(IF(Сумма!H29=0,"неопределенное",IF(Сумма!H29&gt;14,"устойчиво-позитивное",IF(AND(Сумма!H29&gt;0,Сумма!H29&lt;15),"ситуативно-позитивное",IF(AND(Сумма!H29&lt;0,Сумма!H29&gt;-15),"ситуативно-негативное",IF(Сумма!H29&lt;-14,"устойчиво-негативное","")))))," (",Сумма!H29," б.)"))</f>
        <v/>
      </c>
      <c r="I29" s="143" t="str">
        <f>IF(Сумма!I29="","",CONCATENATE(IF(Сумма!I29=0,"неопределенное",IF(Сумма!I29&gt;14,"устойчиво-позитивное",IF(AND(Сумма!I29&gt;0,Сумма!I29&lt;15),"ситуативно-позитивное",IF(AND(Сумма!I29&lt;0,Сумма!I29&gt;-15),"ситуативно-негативное",IF(Сумма!I29&lt;-14,"устойчиво-негативное","")))))," (",Сумма!I29," б.)"))</f>
        <v/>
      </c>
      <c r="J29" s="144" t="str">
        <f>IF(Сумма!J29="","",CONCATENATE(IF(Сумма!J29=0,"неопределенное",IF(Сумма!J29&gt;14,"устойчиво-позитивное",IF(AND(Сумма!J29&gt;0,Сумма!J29&lt;15),"ситуативно-позитивное",IF(AND(Сумма!J29&lt;0,Сумма!J29&gt;-15),"ситуативно-негативное",IF(Сумма!J29&lt;-14,"устойчиво-негативное","")))))," (",Сумма!J29," б.)"))</f>
        <v/>
      </c>
      <c r="K29" s="145" t="str">
        <f>IF(Сумма!K29="","",CONCATENATE(IF(Сумма!K29=0,"неопределенное",IF(Сумма!K29&gt;14,"устойчиво-позитивное",IF(AND(Сумма!K29&gt;0,Сумма!K29&lt;15),"ситуативно-позитивное",IF(AND(Сумма!K29&lt;0,Сумма!K29&gt;-15),"ситуативно-негативное",IF(Сумма!K29&lt;-14,"устойчиво-негативное","")))))," (",Сумма!K29," б.)"))</f>
        <v/>
      </c>
    </row>
    <row r="30" spans="1:11" x14ac:dyDescent="0.35">
      <c r="A30" s="137">
        <v>28</v>
      </c>
      <c r="B30" s="97" t="str">
        <f>IF('Данные из бланков'!B30="","",'Данные из бланков'!B30)</f>
        <v/>
      </c>
      <c r="C30" s="98" t="str">
        <f>IF('Данные из бланков'!C30="","",'Данные из бланков'!C30)</f>
        <v/>
      </c>
      <c r="D30" s="138" t="str">
        <f>IF(Сумма!D30="","",CONCATENATE(IF(Сумма!D30=0,"неопределенное",IF(Сумма!D30&gt;14,"устойчиво-позитивное",IF(AND(Сумма!D30&gt;0,Сумма!D30&lt;15),"ситуативно-позитивное",IF(AND(Сумма!D30&lt;0,Сумма!D30&gt;-15),"ситуативно-негативное",IF(Сумма!D30&lt;-14,"устойчиво-негативное","")))))," (",Сумма!D30," б.)"))</f>
        <v/>
      </c>
      <c r="E30" s="139" t="str">
        <f>IF(Сумма!E30="","",CONCATENATE(IF(Сумма!E30=0,"неопределенное",IF(Сумма!E30&gt;14,"устойчиво-позитивное",IF(AND(Сумма!E30&gt;0,Сумма!E30&lt;15),"ситуативно-позитивное",IF(AND(Сумма!E30&lt;0,Сумма!E30&gt;-15),"ситуативно-негативное",IF(Сумма!E30&lt;-14,"устойчиво-негативное","")))))," (",Сумма!E30," б.)"))</f>
        <v/>
      </c>
      <c r="F30" s="140" t="str">
        <f>IF(Сумма!F30="","",CONCATENATE(IF(Сумма!F30=0,"неопределенное",IF(Сумма!F30&gt;14,"устойчиво-позитивное",IF(AND(Сумма!F30&gt;0,Сумма!F30&lt;15),"ситуативно-позитивное",IF(AND(Сумма!F30&lt;0,Сумма!F30&gt;-15),"ситуативно-негативное",IF(Сумма!F30&lt;-14,"устойчиво-негативное","")))))," (",Сумма!F30," б.)"))</f>
        <v/>
      </c>
      <c r="G30" s="141" t="str">
        <f>IF(Сумма!G30="","",CONCATENATE(IF(Сумма!G30=0,"неопределенное",IF(Сумма!G30&gt;14,"устойчиво-позитивное",IF(AND(Сумма!G30&gt;0,Сумма!G30&lt;15),"ситуативно-позитивное",IF(AND(Сумма!G30&lt;0,Сумма!G30&gt;-15),"ситуативно-негативное",IF(Сумма!G30&lt;-14,"устойчиво-негативное","")))))," (",Сумма!G30," б.)"))</f>
        <v/>
      </c>
      <c r="H30" s="142" t="str">
        <f>IF(Сумма!H30="","",CONCATENATE(IF(Сумма!H30=0,"неопределенное",IF(Сумма!H30&gt;14,"устойчиво-позитивное",IF(AND(Сумма!H30&gt;0,Сумма!H30&lt;15),"ситуативно-позитивное",IF(AND(Сумма!H30&lt;0,Сумма!H30&gt;-15),"ситуативно-негативное",IF(Сумма!H30&lt;-14,"устойчиво-негативное","")))))," (",Сумма!H30," б.)"))</f>
        <v/>
      </c>
      <c r="I30" s="143" t="str">
        <f>IF(Сумма!I30="","",CONCATENATE(IF(Сумма!I30=0,"неопределенное",IF(Сумма!I30&gt;14,"устойчиво-позитивное",IF(AND(Сумма!I30&gt;0,Сумма!I30&lt;15),"ситуативно-позитивное",IF(AND(Сумма!I30&lt;0,Сумма!I30&gt;-15),"ситуативно-негативное",IF(Сумма!I30&lt;-14,"устойчиво-негативное","")))))," (",Сумма!I30," б.)"))</f>
        <v/>
      </c>
      <c r="J30" s="144" t="str">
        <f>IF(Сумма!J30="","",CONCATENATE(IF(Сумма!J30=0,"неопределенное",IF(Сумма!J30&gt;14,"устойчиво-позитивное",IF(AND(Сумма!J30&gt;0,Сумма!J30&lt;15),"ситуативно-позитивное",IF(AND(Сумма!J30&lt;0,Сумма!J30&gt;-15),"ситуативно-негативное",IF(Сумма!J30&lt;-14,"устойчиво-негативное","")))))," (",Сумма!J30," б.)"))</f>
        <v/>
      </c>
      <c r="K30" s="145" t="str">
        <f>IF(Сумма!K30="","",CONCATENATE(IF(Сумма!K30=0,"неопределенное",IF(Сумма!K30&gt;14,"устойчиво-позитивное",IF(AND(Сумма!K30&gt;0,Сумма!K30&lt;15),"ситуативно-позитивное",IF(AND(Сумма!K30&lt;0,Сумма!K30&gt;-15),"ситуативно-негативное",IF(Сумма!K30&lt;-14,"устойчиво-негативное","")))))," (",Сумма!K30," б.)"))</f>
        <v/>
      </c>
    </row>
    <row r="31" spans="1:11" x14ac:dyDescent="0.35">
      <c r="A31" s="137">
        <v>29</v>
      </c>
      <c r="B31" s="97" t="str">
        <f>IF('Данные из бланков'!B31="","",'Данные из бланков'!B31)</f>
        <v/>
      </c>
      <c r="C31" s="98" t="str">
        <f>IF('Данные из бланков'!C31="","",'Данные из бланков'!C31)</f>
        <v/>
      </c>
      <c r="D31" s="138" t="str">
        <f>IF(Сумма!D31="","",CONCATENATE(IF(Сумма!D31=0,"неопределенное",IF(Сумма!D31&gt;14,"устойчиво-позитивное",IF(AND(Сумма!D31&gt;0,Сумма!D31&lt;15),"ситуативно-позитивное",IF(AND(Сумма!D31&lt;0,Сумма!D31&gt;-15),"ситуативно-негативное",IF(Сумма!D31&lt;-14,"устойчиво-негативное","")))))," (",Сумма!D31," б.)"))</f>
        <v/>
      </c>
      <c r="E31" s="139" t="str">
        <f>IF(Сумма!E31="","",CONCATENATE(IF(Сумма!E31=0,"неопределенное",IF(Сумма!E31&gt;14,"устойчиво-позитивное",IF(AND(Сумма!E31&gt;0,Сумма!E31&lt;15),"ситуативно-позитивное",IF(AND(Сумма!E31&lt;0,Сумма!E31&gt;-15),"ситуативно-негативное",IF(Сумма!E31&lt;-14,"устойчиво-негативное","")))))," (",Сумма!E31," б.)"))</f>
        <v/>
      </c>
      <c r="F31" s="140" t="str">
        <f>IF(Сумма!F31="","",CONCATENATE(IF(Сумма!F31=0,"неопределенное",IF(Сумма!F31&gt;14,"устойчиво-позитивное",IF(AND(Сумма!F31&gt;0,Сумма!F31&lt;15),"ситуативно-позитивное",IF(AND(Сумма!F31&lt;0,Сумма!F31&gt;-15),"ситуативно-негативное",IF(Сумма!F31&lt;-14,"устойчиво-негативное","")))))," (",Сумма!F31," б.)"))</f>
        <v/>
      </c>
      <c r="G31" s="141" t="str">
        <f>IF(Сумма!G31="","",CONCATENATE(IF(Сумма!G31=0,"неопределенное",IF(Сумма!G31&gt;14,"устойчиво-позитивное",IF(AND(Сумма!G31&gt;0,Сумма!G31&lt;15),"ситуативно-позитивное",IF(AND(Сумма!G31&lt;0,Сумма!G31&gt;-15),"ситуативно-негативное",IF(Сумма!G31&lt;-14,"устойчиво-негативное","")))))," (",Сумма!G31," б.)"))</f>
        <v/>
      </c>
      <c r="H31" s="142" t="str">
        <f>IF(Сумма!H31="","",CONCATENATE(IF(Сумма!H31=0,"неопределенное",IF(Сумма!H31&gt;14,"устойчиво-позитивное",IF(AND(Сумма!H31&gt;0,Сумма!H31&lt;15),"ситуативно-позитивное",IF(AND(Сумма!H31&lt;0,Сумма!H31&gt;-15),"ситуативно-негативное",IF(Сумма!H31&lt;-14,"устойчиво-негативное","")))))," (",Сумма!H31," б.)"))</f>
        <v/>
      </c>
      <c r="I31" s="143" t="str">
        <f>IF(Сумма!I31="","",CONCATENATE(IF(Сумма!I31=0,"неопределенное",IF(Сумма!I31&gt;14,"устойчиво-позитивное",IF(AND(Сумма!I31&gt;0,Сумма!I31&lt;15),"ситуативно-позитивное",IF(AND(Сумма!I31&lt;0,Сумма!I31&gt;-15),"ситуативно-негативное",IF(Сумма!I31&lt;-14,"устойчиво-негативное","")))))," (",Сумма!I31," б.)"))</f>
        <v/>
      </c>
      <c r="J31" s="144" t="str">
        <f>IF(Сумма!J31="","",CONCATENATE(IF(Сумма!J31=0,"неопределенное",IF(Сумма!J31&gt;14,"устойчиво-позитивное",IF(AND(Сумма!J31&gt;0,Сумма!J31&lt;15),"ситуативно-позитивное",IF(AND(Сумма!J31&lt;0,Сумма!J31&gt;-15),"ситуативно-негативное",IF(Сумма!J31&lt;-14,"устойчиво-негативное","")))))," (",Сумма!J31," б.)"))</f>
        <v/>
      </c>
      <c r="K31" s="145" t="str">
        <f>IF(Сумма!K31="","",CONCATENATE(IF(Сумма!K31=0,"неопределенное",IF(Сумма!K31&gt;14,"устойчиво-позитивное",IF(AND(Сумма!K31&gt;0,Сумма!K31&lt;15),"ситуативно-позитивное",IF(AND(Сумма!K31&lt;0,Сумма!K31&gt;-15),"ситуативно-негативное",IF(Сумма!K31&lt;-14,"устойчиво-негативное","")))))," (",Сумма!K31," б.)"))</f>
        <v/>
      </c>
    </row>
    <row r="32" spans="1:11" x14ac:dyDescent="0.35">
      <c r="A32" s="137">
        <v>30</v>
      </c>
      <c r="B32" s="97" t="str">
        <f>IF('Данные из бланков'!B32="","",'Данные из бланков'!B32)</f>
        <v/>
      </c>
      <c r="C32" s="98" t="str">
        <f>IF('Данные из бланков'!C32="","",'Данные из бланков'!C32)</f>
        <v/>
      </c>
      <c r="D32" s="138" t="str">
        <f>IF(Сумма!D32="","",CONCATENATE(IF(Сумма!D32=0,"неопределенное",IF(Сумма!D32&gt;14,"устойчиво-позитивное",IF(AND(Сумма!D32&gt;0,Сумма!D32&lt;15),"ситуативно-позитивное",IF(AND(Сумма!D32&lt;0,Сумма!D32&gt;-15),"ситуативно-негативное",IF(Сумма!D32&lt;-14,"устойчиво-негативное","")))))," (",Сумма!D32," б.)"))</f>
        <v/>
      </c>
      <c r="E32" s="139" t="str">
        <f>IF(Сумма!E32="","",CONCATENATE(IF(Сумма!E32=0,"неопределенное",IF(Сумма!E32&gt;14,"устойчиво-позитивное",IF(AND(Сумма!E32&gt;0,Сумма!E32&lt;15),"ситуативно-позитивное",IF(AND(Сумма!E32&lt;0,Сумма!E32&gt;-15),"ситуативно-негативное",IF(Сумма!E32&lt;-14,"устойчиво-негативное","")))))," (",Сумма!E32," б.)"))</f>
        <v/>
      </c>
      <c r="F32" s="140" t="str">
        <f>IF(Сумма!F32="","",CONCATENATE(IF(Сумма!F32=0,"неопределенное",IF(Сумма!F32&gt;14,"устойчиво-позитивное",IF(AND(Сумма!F32&gt;0,Сумма!F32&lt;15),"ситуативно-позитивное",IF(AND(Сумма!F32&lt;0,Сумма!F32&gt;-15),"ситуативно-негативное",IF(Сумма!F32&lt;-14,"устойчиво-негативное","")))))," (",Сумма!F32," б.)"))</f>
        <v/>
      </c>
      <c r="G32" s="141" t="str">
        <f>IF(Сумма!G32="","",CONCATENATE(IF(Сумма!G32=0,"неопределенное",IF(Сумма!G32&gt;14,"устойчиво-позитивное",IF(AND(Сумма!G32&gt;0,Сумма!G32&lt;15),"ситуативно-позитивное",IF(AND(Сумма!G32&lt;0,Сумма!G32&gt;-15),"ситуативно-негативное",IF(Сумма!G32&lt;-14,"устойчиво-негативное","")))))," (",Сумма!G32," б.)"))</f>
        <v/>
      </c>
      <c r="H32" s="142" t="str">
        <f>IF(Сумма!H32="","",CONCATENATE(IF(Сумма!H32=0,"неопределенное",IF(Сумма!H32&gt;14,"устойчиво-позитивное",IF(AND(Сумма!H32&gt;0,Сумма!H32&lt;15),"ситуативно-позитивное",IF(AND(Сумма!H32&lt;0,Сумма!H32&gt;-15),"ситуативно-негативное",IF(Сумма!H32&lt;-14,"устойчиво-негативное","")))))," (",Сумма!H32," б.)"))</f>
        <v/>
      </c>
      <c r="I32" s="143" t="str">
        <f>IF(Сумма!I32="","",CONCATENATE(IF(Сумма!I32=0,"неопределенное",IF(Сумма!I32&gt;14,"устойчиво-позитивное",IF(AND(Сумма!I32&gt;0,Сумма!I32&lt;15),"ситуативно-позитивное",IF(AND(Сумма!I32&lt;0,Сумма!I32&gt;-15),"ситуативно-негативное",IF(Сумма!I32&lt;-14,"устойчиво-негативное","")))))," (",Сумма!I32," б.)"))</f>
        <v/>
      </c>
      <c r="J32" s="144" t="str">
        <f>IF(Сумма!J32="","",CONCATENATE(IF(Сумма!J32=0,"неопределенное",IF(Сумма!J32&gt;14,"устойчиво-позитивное",IF(AND(Сумма!J32&gt;0,Сумма!J32&lt;15),"ситуативно-позитивное",IF(AND(Сумма!J32&lt;0,Сумма!J32&gt;-15),"ситуативно-негативное",IF(Сумма!J32&lt;-14,"устойчиво-негативное","")))))," (",Сумма!J32," б.)"))</f>
        <v/>
      </c>
      <c r="K32" s="145" t="str">
        <f>IF(Сумма!K32="","",CONCATENATE(IF(Сумма!K32=0,"неопределенное",IF(Сумма!K32&gt;14,"устойчиво-позитивное",IF(AND(Сумма!K32&gt;0,Сумма!K32&lt;15),"ситуативно-позитивное",IF(AND(Сумма!K32&lt;0,Сумма!K32&gt;-15),"ситуативно-негативное",IF(Сумма!K32&lt;-14,"устойчиво-негативное","")))))," (",Сумма!K32," б.)"))</f>
        <v/>
      </c>
    </row>
    <row r="33" spans="1:11" x14ac:dyDescent="0.35">
      <c r="A33" s="137">
        <v>31</v>
      </c>
      <c r="B33" s="97" t="str">
        <f>IF('Данные из бланков'!B33="","",'Данные из бланков'!B33)</f>
        <v/>
      </c>
      <c r="C33" s="98" t="str">
        <f>IF('Данные из бланков'!C33="","",'Данные из бланков'!C33)</f>
        <v/>
      </c>
      <c r="D33" s="138" t="str">
        <f>IF(Сумма!D33="","",CONCATENATE(IF(Сумма!D33=0,"неопределенное",IF(Сумма!D33&gt;14,"устойчиво-позитивное",IF(AND(Сумма!D33&gt;0,Сумма!D33&lt;15),"ситуативно-позитивное",IF(AND(Сумма!D33&lt;0,Сумма!D33&gt;-15),"ситуативно-негативное",IF(Сумма!D33&lt;-14,"устойчиво-негативное","")))))," (",Сумма!D33," б.)"))</f>
        <v/>
      </c>
      <c r="E33" s="139" t="str">
        <f>IF(Сумма!E33="","",CONCATENATE(IF(Сумма!E33=0,"неопределенное",IF(Сумма!E33&gt;14,"устойчиво-позитивное",IF(AND(Сумма!E33&gt;0,Сумма!E33&lt;15),"ситуативно-позитивное",IF(AND(Сумма!E33&lt;0,Сумма!E33&gt;-15),"ситуативно-негативное",IF(Сумма!E33&lt;-14,"устойчиво-негативное","")))))," (",Сумма!E33," б.)"))</f>
        <v/>
      </c>
      <c r="F33" s="140" t="str">
        <f>IF(Сумма!F33="","",CONCATENATE(IF(Сумма!F33=0,"неопределенное",IF(Сумма!F33&gt;14,"устойчиво-позитивное",IF(AND(Сумма!F33&gt;0,Сумма!F33&lt;15),"ситуативно-позитивное",IF(AND(Сумма!F33&lt;0,Сумма!F33&gt;-15),"ситуативно-негативное",IF(Сумма!F33&lt;-14,"устойчиво-негативное","")))))," (",Сумма!F33," б.)"))</f>
        <v/>
      </c>
      <c r="G33" s="141" t="str">
        <f>IF(Сумма!G33="","",CONCATENATE(IF(Сумма!G33=0,"неопределенное",IF(Сумма!G33&gt;14,"устойчиво-позитивное",IF(AND(Сумма!G33&gt;0,Сумма!G33&lt;15),"ситуативно-позитивное",IF(AND(Сумма!G33&lt;0,Сумма!G33&gt;-15),"ситуативно-негативное",IF(Сумма!G33&lt;-14,"устойчиво-негативное","")))))," (",Сумма!G33," б.)"))</f>
        <v/>
      </c>
      <c r="H33" s="142" t="str">
        <f>IF(Сумма!H33="","",CONCATENATE(IF(Сумма!H33=0,"неопределенное",IF(Сумма!H33&gt;14,"устойчиво-позитивное",IF(AND(Сумма!H33&gt;0,Сумма!H33&lt;15),"ситуативно-позитивное",IF(AND(Сумма!H33&lt;0,Сумма!H33&gt;-15),"ситуативно-негативное",IF(Сумма!H33&lt;-14,"устойчиво-негативное","")))))," (",Сумма!H33," б.)"))</f>
        <v/>
      </c>
      <c r="I33" s="143" t="str">
        <f>IF(Сумма!I33="","",CONCATENATE(IF(Сумма!I33=0,"неопределенное",IF(Сумма!I33&gt;14,"устойчиво-позитивное",IF(AND(Сумма!I33&gt;0,Сумма!I33&lt;15),"ситуативно-позитивное",IF(AND(Сумма!I33&lt;0,Сумма!I33&gt;-15),"ситуативно-негативное",IF(Сумма!I33&lt;-14,"устойчиво-негативное","")))))," (",Сумма!I33," б.)"))</f>
        <v/>
      </c>
      <c r="J33" s="144" t="str">
        <f>IF(Сумма!J33="","",CONCATENATE(IF(Сумма!J33=0,"неопределенное",IF(Сумма!J33&gt;14,"устойчиво-позитивное",IF(AND(Сумма!J33&gt;0,Сумма!J33&lt;15),"ситуативно-позитивное",IF(AND(Сумма!J33&lt;0,Сумма!J33&gt;-15),"ситуативно-негативное",IF(Сумма!J33&lt;-14,"устойчиво-негативное","")))))," (",Сумма!J33," б.)"))</f>
        <v/>
      </c>
      <c r="K33" s="145" t="str">
        <f>IF(Сумма!K33="","",CONCATENATE(IF(Сумма!K33=0,"неопределенное",IF(Сумма!K33&gt;14,"устойчиво-позитивное",IF(AND(Сумма!K33&gt;0,Сумма!K33&lt;15),"ситуативно-позитивное",IF(AND(Сумма!K33&lt;0,Сумма!K33&gt;-15),"ситуативно-негативное",IF(Сумма!K33&lt;-14,"устойчиво-негативное","")))))," (",Сумма!K33," б.)"))</f>
        <v/>
      </c>
    </row>
    <row r="34" spans="1:11" x14ac:dyDescent="0.35">
      <c r="A34" s="137">
        <v>32</v>
      </c>
      <c r="B34" s="97" t="str">
        <f>IF('Данные из бланков'!B34="","",'Данные из бланков'!B34)</f>
        <v/>
      </c>
      <c r="C34" s="98" t="str">
        <f>IF('Данные из бланков'!C34="","",'Данные из бланков'!C34)</f>
        <v/>
      </c>
      <c r="D34" s="138" t="str">
        <f>IF(Сумма!D34="","",CONCATENATE(IF(Сумма!D34=0,"неопределенное",IF(Сумма!D34&gt;14,"устойчиво-позитивное",IF(AND(Сумма!D34&gt;0,Сумма!D34&lt;15),"ситуативно-позитивное",IF(AND(Сумма!D34&lt;0,Сумма!D34&gt;-15),"ситуативно-негативное",IF(Сумма!D34&lt;-14,"устойчиво-негативное","")))))," (",Сумма!D34," б.)"))</f>
        <v/>
      </c>
      <c r="E34" s="139" t="str">
        <f>IF(Сумма!E34="","",CONCATENATE(IF(Сумма!E34=0,"неопределенное",IF(Сумма!E34&gt;14,"устойчиво-позитивное",IF(AND(Сумма!E34&gt;0,Сумма!E34&lt;15),"ситуативно-позитивное",IF(AND(Сумма!E34&lt;0,Сумма!E34&gt;-15),"ситуативно-негативное",IF(Сумма!E34&lt;-14,"устойчиво-негативное","")))))," (",Сумма!E34," б.)"))</f>
        <v/>
      </c>
      <c r="F34" s="140" t="str">
        <f>IF(Сумма!F34="","",CONCATENATE(IF(Сумма!F34=0,"неопределенное",IF(Сумма!F34&gt;14,"устойчиво-позитивное",IF(AND(Сумма!F34&gt;0,Сумма!F34&lt;15),"ситуативно-позитивное",IF(AND(Сумма!F34&lt;0,Сумма!F34&gt;-15),"ситуативно-негативное",IF(Сумма!F34&lt;-14,"устойчиво-негативное","")))))," (",Сумма!F34," б.)"))</f>
        <v/>
      </c>
      <c r="G34" s="141" t="str">
        <f>IF(Сумма!G34="","",CONCATENATE(IF(Сумма!G34=0,"неопределенное",IF(Сумма!G34&gt;14,"устойчиво-позитивное",IF(AND(Сумма!G34&gt;0,Сумма!G34&lt;15),"ситуативно-позитивное",IF(AND(Сумма!G34&lt;0,Сумма!G34&gt;-15),"ситуативно-негативное",IF(Сумма!G34&lt;-14,"устойчиво-негативное","")))))," (",Сумма!G34," б.)"))</f>
        <v/>
      </c>
      <c r="H34" s="142" t="str">
        <f>IF(Сумма!H34="","",CONCATENATE(IF(Сумма!H34=0,"неопределенное",IF(Сумма!H34&gt;14,"устойчиво-позитивное",IF(AND(Сумма!H34&gt;0,Сумма!H34&lt;15),"ситуативно-позитивное",IF(AND(Сумма!H34&lt;0,Сумма!H34&gt;-15),"ситуативно-негативное",IF(Сумма!H34&lt;-14,"устойчиво-негативное","")))))," (",Сумма!H34," б.)"))</f>
        <v/>
      </c>
      <c r="I34" s="143" t="str">
        <f>IF(Сумма!I34="","",CONCATENATE(IF(Сумма!I34=0,"неопределенное",IF(Сумма!I34&gt;14,"устойчиво-позитивное",IF(AND(Сумма!I34&gt;0,Сумма!I34&lt;15),"ситуативно-позитивное",IF(AND(Сумма!I34&lt;0,Сумма!I34&gt;-15),"ситуативно-негативное",IF(Сумма!I34&lt;-14,"устойчиво-негативное","")))))," (",Сумма!I34," б.)"))</f>
        <v/>
      </c>
      <c r="J34" s="144" t="str">
        <f>IF(Сумма!J34="","",CONCATENATE(IF(Сумма!J34=0,"неопределенное",IF(Сумма!J34&gt;14,"устойчиво-позитивное",IF(AND(Сумма!J34&gt;0,Сумма!J34&lt;15),"ситуативно-позитивное",IF(AND(Сумма!J34&lt;0,Сумма!J34&gt;-15),"ситуативно-негативное",IF(Сумма!J34&lt;-14,"устойчиво-негативное","")))))," (",Сумма!J34," б.)"))</f>
        <v/>
      </c>
      <c r="K34" s="145" t="str">
        <f>IF(Сумма!K34="","",CONCATENATE(IF(Сумма!K34=0,"неопределенное",IF(Сумма!K34&gt;14,"устойчиво-позитивное",IF(AND(Сумма!K34&gt;0,Сумма!K34&lt;15),"ситуативно-позитивное",IF(AND(Сумма!K34&lt;0,Сумма!K34&gt;-15),"ситуативно-негативное",IF(Сумма!K34&lt;-14,"устойчиво-негативное","")))))," (",Сумма!K34," б.)"))</f>
        <v/>
      </c>
    </row>
    <row r="35" spans="1:11" x14ac:dyDescent="0.35">
      <c r="A35" s="137">
        <v>33</v>
      </c>
      <c r="B35" s="97" t="str">
        <f>IF('Данные из бланков'!B35="","",'Данные из бланков'!B35)</f>
        <v/>
      </c>
      <c r="C35" s="98" t="str">
        <f>IF('Данные из бланков'!C35="","",'Данные из бланков'!C35)</f>
        <v/>
      </c>
      <c r="D35" s="138" t="str">
        <f>IF(Сумма!D35="","",CONCATENATE(IF(Сумма!D35=0,"неопределенное",IF(Сумма!D35&gt;14,"устойчиво-позитивное",IF(AND(Сумма!D35&gt;0,Сумма!D35&lt;15),"ситуативно-позитивное",IF(AND(Сумма!D35&lt;0,Сумма!D35&gt;-15),"ситуативно-негативное",IF(Сумма!D35&lt;-14,"устойчиво-негативное","")))))," (",Сумма!D35," б.)"))</f>
        <v/>
      </c>
      <c r="E35" s="139" t="str">
        <f>IF(Сумма!E35="","",CONCATENATE(IF(Сумма!E35=0,"неопределенное",IF(Сумма!E35&gt;14,"устойчиво-позитивное",IF(AND(Сумма!E35&gt;0,Сумма!E35&lt;15),"ситуативно-позитивное",IF(AND(Сумма!E35&lt;0,Сумма!E35&gt;-15),"ситуативно-негативное",IF(Сумма!E35&lt;-14,"устойчиво-негативное","")))))," (",Сумма!E35," б.)"))</f>
        <v/>
      </c>
      <c r="F35" s="140" t="str">
        <f>IF(Сумма!F35="","",CONCATENATE(IF(Сумма!F35=0,"неопределенное",IF(Сумма!F35&gt;14,"устойчиво-позитивное",IF(AND(Сумма!F35&gt;0,Сумма!F35&lt;15),"ситуативно-позитивное",IF(AND(Сумма!F35&lt;0,Сумма!F35&gt;-15),"ситуативно-негативное",IF(Сумма!F35&lt;-14,"устойчиво-негативное","")))))," (",Сумма!F35," б.)"))</f>
        <v/>
      </c>
      <c r="G35" s="141" t="str">
        <f>IF(Сумма!G35="","",CONCATENATE(IF(Сумма!G35=0,"неопределенное",IF(Сумма!G35&gt;14,"устойчиво-позитивное",IF(AND(Сумма!G35&gt;0,Сумма!G35&lt;15),"ситуативно-позитивное",IF(AND(Сумма!G35&lt;0,Сумма!G35&gt;-15),"ситуативно-негативное",IF(Сумма!G35&lt;-14,"устойчиво-негативное","")))))," (",Сумма!G35," б.)"))</f>
        <v/>
      </c>
      <c r="H35" s="142" t="str">
        <f>IF(Сумма!H35="","",CONCATENATE(IF(Сумма!H35=0,"неопределенное",IF(Сумма!H35&gt;14,"устойчиво-позитивное",IF(AND(Сумма!H35&gt;0,Сумма!H35&lt;15),"ситуативно-позитивное",IF(AND(Сумма!H35&lt;0,Сумма!H35&gt;-15),"ситуативно-негативное",IF(Сумма!H35&lt;-14,"устойчиво-негативное","")))))," (",Сумма!H35," б.)"))</f>
        <v/>
      </c>
      <c r="I35" s="143" t="str">
        <f>IF(Сумма!I35="","",CONCATENATE(IF(Сумма!I35=0,"неопределенное",IF(Сумма!I35&gt;14,"устойчиво-позитивное",IF(AND(Сумма!I35&gt;0,Сумма!I35&lt;15),"ситуативно-позитивное",IF(AND(Сумма!I35&lt;0,Сумма!I35&gt;-15),"ситуативно-негативное",IF(Сумма!I35&lt;-14,"устойчиво-негативное","")))))," (",Сумма!I35," б.)"))</f>
        <v/>
      </c>
      <c r="J35" s="144" t="str">
        <f>IF(Сумма!J35="","",CONCATENATE(IF(Сумма!J35=0,"неопределенное",IF(Сумма!J35&gt;14,"устойчиво-позитивное",IF(AND(Сумма!J35&gt;0,Сумма!J35&lt;15),"ситуативно-позитивное",IF(AND(Сумма!J35&lt;0,Сумма!J35&gt;-15),"ситуативно-негативное",IF(Сумма!J35&lt;-14,"устойчиво-негативное","")))))," (",Сумма!J35," б.)"))</f>
        <v/>
      </c>
      <c r="K35" s="145" t="str">
        <f>IF(Сумма!K35="","",CONCATENATE(IF(Сумма!K35=0,"неопределенное",IF(Сумма!K35&gt;14,"устойчиво-позитивное",IF(AND(Сумма!K35&gt;0,Сумма!K35&lt;15),"ситуативно-позитивное",IF(AND(Сумма!K35&lt;0,Сумма!K35&gt;-15),"ситуативно-негативное",IF(Сумма!K35&lt;-14,"устойчиво-негативное","")))))," (",Сумма!K35," б.)"))</f>
        <v/>
      </c>
    </row>
    <row r="36" spans="1:11" x14ac:dyDescent="0.35">
      <c r="A36" s="137">
        <v>34</v>
      </c>
      <c r="B36" s="97" t="str">
        <f>IF('Данные из бланков'!B36="","",'Данные из бланков'!B36)</f>
        <v/>
      </c>
      <c r="C36" s="98" t="str">
        <f>IF('Данные из бланков'!C36="","",'Данные из бланков'!C36)</f>
        <v/>
      </c>
      <c r="D36" s="138" t="str">
        <f>IF(Сумма!D36="","",CONCATENATE(IF(Сумма!D36=0,"неопределенное",IF(Сумма!D36&gt;14,"устойчиво-позитивное",IF(AND(Сумма!D36&gt;0,Сумма!D36&lt;15),"ситуативно-позитивное",IF(AND(Сумма!D36&lt;0,Сумма!D36&gt;-15),"ситуативно-негативное",IF(Сумма!D36&lt;-14,"устойчиво-негативное","")))))," (",Сумма!D36," б.)"))</f>
        <v/>
      </c>
      <c r="E36" s="139" t="str">
        <f>IF(Сумма!E36="","",CONCATENATE(IF(Сумма!E36=0,"неопределенное",IF(Сумма!E36&gt;14,"устойчиво-позитивное",IF(AND(Сумма!E36&gt;0,Сумма!E36&lt;15),"ситуативно-позитивное",IF(AND(Сумма!E36&lt;0,Сумма!E36&gt;-15),"ситуативно-негативное",IF(Сумма!E36&lt;-14,"устойчиво-негативное","")))))," (",Сумма!E36," б.)"))</f>
        <v/>
      </c>
      <c r="F36" s="140" t="str">
        <f>IF(Сумма!F36="","",CONCATENATE(IF(Сумма!F36=0,"неопределенное",IF(Сумма!F36&gt;14,"устойчиво-позитивное",IF(AND(Сумма!F36&gt;0,Сумма!F36&lt;15),"ситуативно-позитивное",IF(AND(Сумма!F36&lt;0,Сумма!F36&gt;-15),"ситуативно-негативное",IF(Сумма!F36&lt;-14,"устойчиво-негативное","")))))," (",Сумма!F36," б.)"))</f>
        <v/>
      </c>
      <c r="G36" s="141" t="str">
        <f>IF(Сумма!G36="","",CONCATENATE(IF(Сумма!G36=0,"неопределенное",IF(Сумма!G36&gt;14,"устойчиво-позитивное",IF(AND(Сумма!G36&gt;0,Сумма!G36&lt;15),"ситуативно-позитивное",IF(AND(Сумма!G36&lt;0,Сумма!G36&gt;-15),"ситуативно-негативное",IF(Сумма!G36&lt;-14,"устойчиво-негативное","")))))," (",Сумма!G36," б.)"))</f>
        <v/>
      </c>
      <c r="H36" s="142" t="str">
        <f>IF(Сумма!H36="","",CONCATENATE(IF(Сумма!H36=0,"неопределенное",IF(Сумма!H36&gt;14,"устойчиво-позитивное",IF(AND(Сумма!H36&gt;0,Сумма!H36&lt;15),"ситуативно-позитивное",IF(AND(Сумма!H36&lt;0,Сумма!H36&gt;-15),"ситуативно-негативное",IF(Сумма!H36&lt;-14,"устойчиво-негативное","")))))," (",Сумма!H36," б.)"))</f>
        <v/>
      </c>
      <c r="I36" s="143" t="str">
        <f>IF(Сумма!I36="","",CONCATENATE(IF(Сумма!I36=0,"неопределенное",IF(Сумма!I36&gt;14,"устойчиво-позитивное",IF(AND(Сумма!I36&gt;0,Сумма!I36&lt;15),"ситуативно-позитивное",IF(AND(Сумма!I36&lt;0,Сумма!I36&gt;-15),"ситуативно-негативное",IF(Сумма!I36&lt;-14,"устойчиво-негативное","")))))," (",Сумма!I36," б.)"))</f>
        <v/>
      </c>
      <c r="J36" s="144" t="str">
        <f>IF(Сумма!J36="","",CONCATENATE(IF(Сумма!J36=0,"неопределенное",IF(Сумма!J36&gt;14,"устойчиво-позитивное",IF(AND(Сумма!J36&gt;0,Сумма!J36&lt;15),"ситуативно-позитивное",IF(AND(Сумма!J36&lt;0,Сумма!J36&gt;-15),"ситуативно-негативное",IF(Сумма!J36&lt;-14,"устойчиво-негативное","")))))," (",Сумма!J36," б.)"))</f>
        <v/>
      </c>
      <c r="K36" s="145" t="str">
        <f>IF(Сумма!K36="","",CONCATENATE(IF(Сумма!K36=0,"неопределенное",IF(Сумма!K36&gt;14,"устойчиво-позитивное",IF(AND(Сумма!K36&gt;0,Сумма!K36&lt;15),"ситуативно-позитивное",IF(AND(Сумма!K36&lt;0,Сумма!K36&gt;-15),"ситуативно-негативное",IF(Сумма!K36&lt;-14,"устойчиво-негативное","")))))," (",Сумма!K36," б.)"))</f>
        <v/>
      </c>
    </row>
    <row r="37" spans="1:11" x14ac:dyDescent="0.35">
      <c r="A37" s="137">
        <v>35</v>
      </c>
      <c r="B37" s="97" t="str">
        <f>IF('Данные из бланков'!B37="","",'Данные из бланков'!B37)</f>
        <v/>
      </c>
      <c r="C37" s="98" t="str">
        <f>IF('Данные из бланков'!C37="","",'Данные из бланков'!C37)</f>
        <v/>
      </c>
      <c r="D37" s="138" t="str">
        <f>IF(Сумма!D37="","",CONCATENATE(IF(Сумма!D37=0,"неопределенное",IF(Сумма!D37&gt;14,"устойчиво-позитивное",IF(AND(Сумма!D37&gt;0,Сумма!D37&lt;15),"ситуативно-позитивное",IF(AND(Сумма!D37&lt;0,Сумма!D37&gt;-15),"ситуативно-негативное",IF(Сумма!D37&lt;-14,"устойчиво-негативное","")))))," (",Сумма!D37," б.)"))</f>
        <v/>
      </c>
      <c r="E37" s="139" t="str">
        <f>IF(Сумма!E37="","",CONCATENATE(IF(Сумма!E37=0,"неопределенное",IF(Сумма!E37&gt;14,"устойчиво-позитивное",IF(AND(Сумма!E37&gt;0,Сумма!E37&lt;15),"ситуативно-позитивное",IF(AND(Сумма!E37&lt;0,Сумма!E37&gt;-15),"ситуативно-негативное",IF(Сумма!E37&lt;-14,"устойчиво-негативное","")))))," (",Сумма!E37," б.)"))</f>
        <v/>
      </c>
      <c r="F37" s="140" t="str">
        <f>IF(Сумма!F37="","",CONCATENATE(IF(Сумма!F37=0,"неопределенное",IF(Сумма!F37&gt;14,"устойчиво-позитивное",IF(AND(Сумма!F37&gt;0,Сумма!F37&lt;15),"ситуативно-позитивное",IF(AND(Сумма!F37&lt;0,Сумма!F37&gt;-15),"ситуативно-негативное",IF(Сумма!F37&lt;-14,"устойчиво-негативное","")))))," (",Сумма!F37," б.)"))</f>
        <v/>
      </c>
      <c r="G37" s="141" t="str">
        <f>IF(Сумма!G37="","",CONCATENATE(IF(Сумма!G37=0,"неопределенное",IF(Сумма!G37&gt;14,"устойчиво-позитивное",IF(AND(Сумма!G37&gt;0,Сумма!G37&lt;15),"ситуативно-позитивное",IF(AND(Сумма!G37&lt;0,Сумма!G37&gt;-15),"ситуативно-негативное",IF(Сумма!G37&lt;-14,"устойчиво-негативное","")))))," (",Сумма!G37," б.)"))</f>
        <v/>
      </c>
      <c r="H37" s="142" t="str">
        <f>IF(Сумма!H37="","",CONCATENATE(IF(Сумма!H37=0,"неопределенное",IF(Сумма!H37&gt;14,"устойчиво-позитивное",IF(AND(Сумма!H37&gt;0,Сумма!H37&lt;15),"ситуативно-позитивное",IF(AND(Сумма!H37&lt;0,Сумма!H37&gt;-15),"ситуативно-негативное",IF(Сумма!H37&lt;-14,"устойчиво-негативное","")))))," (",Сумма!H37," б.)"))</f>
        <v/>
      </c>
      <c r="I37" s="143" t="str">
        <f>IF(Сумма!I37="","",CONCATENATE(IF(Сумма!I37=0,"неопределенное",IF(Сумма!I37&gt;14,"устойчиво-позитивное",IF(AND(Сумма!I37&gt;0,Сумма!I37&lt;15),"ситуативно-позитивное",IF(AND(Сумма!I37&lt;0,Сумма!I37&gt;-15),"ситуативно-негативное",IF(Сумма!I37&lt;-14,"устойчиво-негативное","")))))," (",Сумма!I37," б.)"))</f>
        <v/>
      </c>
      <c r="J37" s="144" t="str">
        <f>IF(Сумма!J37="","",CONCATENATE(IF(Сумма!J37=0,"неопределенное",IF(Сумма!J37&gt;14,"устойчиво-позитивное",IF(AND(Сумма!J37&gt;0,Сумма!J37&lt;15),"ситуативно-позитивное",IF(AND(Сумма!J37&lt;0,Сумма!J37&gt;-15),"ситуативно-негативное",IF(Сумма!J37&lt;-14,"устойчиво-негативное","")))))," (",Сумма!J37," б.)"))</f>
        <v/>
      </c>
      <c r="K37" s="145" t="str">
        <f>IF(Сумма!K37="","",CONCATENATE(IF(Сумма!K37=0,"неопределенное",IF(Сумма!K37&gt;14,"устойчиво-позитивное",IF(AND(Сумма!K37&gt;0,Сумма!K37&lt;15),"ситуативно-позитивное",IF(AND(Сумма!K37&lt;0,Сумма!K37&gt;-15),"ситуативно-негативное",IF(Сумма!K37&lt;-14,"устойчиво-негативное","")))))," (",Сумма!K37," б.)"))</f>
        <v/>
      </c>
    </row>
    <row r="38" spans="1:11" x14ac:dyDescent="0.35">
      <c r="A38" s="137">
        <v>36</v>
      </c>
      <c r="B38" s="97" t="str">
        <f>IF('Данные из бланков'!B38="","",'Данные из бланков'!B38)</f>
        <v/>
      </c>
      <c r="C38" s="98" t="str">
        <f>IF('Данные из бланков'!C38="","",'Данные из бланков'!C38)</f>
        <v/>
      </c>
      <c r="D38" s="138" t="str">
        <f>IF(Сумма!D38="","",CONCATENATE(IF(Сумма!D38=0,"неопределенное",IF(Сумма!D38&gt;14,"устойчиво-позитивное",IF(AND(Сумма!D38&gt;0,Сумма!D38&lt;15),"ситуативно-позитивное",IF(AND(Сумма!D38&lt;0,Сумма!D38&gt;-15),"ситуативно-негативное",IF(Сумма!D38&lt;-14,"устойчиво-негативное","")))))," (",Сумма!D38," б.)"))</f>
        <v/>
      </c>
      <c r="E38" s="139" t="str">
        <f>IF(Сумма!E38="","",CONCATENATE(IF(Сумма!E38=0,"неопределенное",IF(Сумма!E38&gt;14,"устойчиво-позитивное",IF(AND(Сумма!E38&gt;0,Сумма!E38&lt;15),"ситуативно-позитивное",IF(AND(Сумма!E38&lt;0,Сумма!E38&gt;-15),"ситуативно-негативное",IF(Сумма!E38&lt;-14,"устойчиво-негативное","")))))," (",Сумма!E38," б.)"))</f>
        <v/>
      </c>
      <c r="F38" s="140" t="str">
        <f>IF(Сумма!F38="","",CONCATENATE(IF(Сумма!F38=0,"неопределенное",IF(Сумма!F38&gt;14,"устойчиво-позитивное",IF(AND(Сумма!F38&gt;0,Сумма!F38&lt;15),"ситуативно-позитивное",IF(AND(Сумма!F38&lt;0,Сумма!F38&gt;-15),"ситуативно-негативное",IF(Сумма!F38&lt;-14,"устойчиво-негативное","")))))," (",Сумма!F38," б.)"))</f>
        <v/>
      </c>
      <c r="G38" s="141" t="str">
        <f>IF(Сумма!G38="","",CONCATENATE(IF(Сумма!G38=0,"неопределенное",IF(Сумма!G38&gt;14,"устойчиво-позитивное",IF(AND(Сумма!G38&gt;0,Сумма!G38&lt;15),"ситуативно-позитивное",IF(AND(Сумма!G38&lt;0,Сумма!G38&gt;-15),"ситуативно-негативное",IF(Сумма!G38&lt;-14,"устойчиво-негативное","")))))," (",Сумма!G38," б.)"))</f>
        <v/>
      </c>
      <c r="H38" s="142" t="str">
        <f>IF(Сумма!H38="","",CONCATENATE(IF(Сумма!H38=0,"неопределенное",IF(Сумма!H38&gt;14,"устойчиво-позитивное",IF(AND(Сумма!H38&gt;0,Сумма!H38&lt;15),"ситуативно-позитивное",IF(AND(Сумма!H38&lt;0,Сумма!H38&gt;-15),"ситуативно-негативное",IF(Сумма!H38&lt;-14,"устойчиво-негативное","")))))," (",Сумма!H38," б.)"))</f>
        <v/>
      </c>
      <c r="I38" s="143" t="str">
        <f>IF(Сумма!I38="","",CONCATENATE(IF(Сумма!I38=0,"неопределенное",IF(Сумма!I38&gt;14,"устойчиво-позитивное",IF(AND(Сумма!I38&gt;0,Сумма!I38&lt;15),"ситуативно-позитивное",IF(AND(Сумма!I38&lt;0,Сумма!I38&gt;-15),"ситуативно-негативное",IF(Сумма!I38&lt;-14,"устойчиво-негативное","")))))," (",Сумма!I38," б.)"))</f>
        <v/>
      </c>
      <c r="J38" s="144" t="str">
        <f>IF(Сумма!J38="","",CONCATENATE(IF(Сумма!J38=0,"неопределенное",IF(Сумма!J38&gt;14,"устойчиво-позитивное",IF(AND(Сумма!J38&gt;0,Сумма!J38&lt;15),"ситуативно-позитивное",IF(AND(Сумма!J38&lt;0,Сумма!J38&gt;-15),"ситуативно-негативное",IF(Сумма!J38&lt;-14,"устойчиво-негативное","")))))," (",Сумма!J38," б.)"))</f>
        <v/>
      </c>
      <c r="K38" s="145" t="str">
        <f>IF(Сумма!K38="","",CONCATENATE(IF(Сумма!K38=0,"неопределенное",IF(Сумма!K38&gt;14,"устойчиво-позитивное",IF(AND(Сумма!K38&gt;0,Сумма!K38&lt;15),"ситуативно-позитивное",IF(AND(Сумма!K38&lt;0,Сумма!K38&gt;-15),"ситуативно-негативное",IF(Сумма!K38&lt;-14,"устойчиво-негативное","")))))," (",Сумма!K38," б.)"))</f>
        <v/>
      </c>
    </row>
    <row r="39" spans="1:11" x14ac:dyDescent="0.35">
      <c r="A39" s="137">
        <v>37</v>
      </c>
      <c r="B39" s="97" t="str">
        <f>IF('Данные из бланков'!B39="","",'Данные из бланков'!B39)</f>
        <v/>
      </c>
      <c r="C39" s="98" t="str">
        <f>IF('Данные из бланков'!C39="","",'Данные из бланков'!C39)</f>
        <v/>
      </c>
      <c r="D39" s="138" t="str">
        <f>IF(Сумма!D39="","",CONCATENATE(IF(Сумма!D39=0,"неопределенное",IF(Сумма!D39&gt;14,"устойчиво-позитивное",IF(AND(Сумма!D39&gt;0,Сумма!D39&lt;15),"ситуативно-позитивное",IF(AND(Сумма!D39&lt;0,Сумма!D39&gt;-15),"ситуативно-негативное",IF(Сумма!D39&lt;-14,"устойчиво-негативное","")))))," (",Сумма!D39," б.)"))</f>
        <v/>
      </c>
      <c r="E39" s="139" t="str">
        <f>IF(Сумма!E39="","",CONCATENATE(IF(Сумма!E39=0,"неопределенное",IF(Сумма!E39&gt;14,"устойчиво-позитивное",IF(AND(Сумма!E39&gt;0,Сумма!E39&lt;15),"ситуативно-позитивное",IF(AND(Сумма!E39&lt;0,Сумма!E39&gt;-15),"ситуативно-негативное",IF(Сумма!E39&lt;-14,"устойчиво-негативное","")))))," (",Сумма!E39," б.)"))</f>
        <v/>
      </c>
      <c r="F39" s="140" t="str">
        <f>IF(Сумма!F39="","",CONCATENATE(IF(Сумма!F39=0,"неопределенное",IF(Сумма!F39&gt;14,"устойчиво-позитивное",IF(AND(Сумма!F39&gt;0,Сумма!F39&lt;15),"ситуативно-позитивное",IF(AND(Сумма!F39&lt;0,Сумма!F39&gt;-15),"ситуативно-негативное",IF(Сумма!F39&lt;-14,"устойчиво-негативное","")))))," (",Сумма!F39," б.)"))</f>
        <v/>
      </c>
      <c r="G39" s="141" t="str">
        <f>IF(Сумма!G39="","",CONCATENATE(IF(Сумма!G39=0,"неопределенное",IF(Сумма!G39&gt;14,"устойчиво-позитивное",IF(AND(Сумма!G39&gt;0,Сумма!G39&lt;15),"ситуативно-позитивное",IF(AND(Сумма!G39&lt;0,Сумма!G39&gt;-15),"ситуативно-негативное",IF(Сумма!G39&lt;-14,"устойчиво-негативное","")))))," (",Сумма!G39," б.)"))</f>
        <v/>
      </c>
      <c r="H39" s="142" t="str">
        <f>IF(Сумма!H39="","",CONCATENATE(IF(Сумма!H39=0,"неопределенное",IF(Сумма!H39&gt;14,"устойчиво-позитивное",IF(AND(Сумма!H39&gt;0,Сумма!H39&lt;15),"ситуативно-позитивное",IF(AND(Сумма!H39&lt;0,Сумма!H39&gt;-15),"ситуативно-негативное",IF(Сумма!H39&lt;-14,"устойчиво-негативное","")))))," (",Сумма!H39," б.)"))</f>
        <v/>
      </c>
      <c r="I39" s="143" t="str">
        <f>IF(Сумма!I39="","",CONCATENATE(IF(Сумма!I39=0,"неопределенное",IF(Сумма!I39&gt;14,"устойчиво-позитивное",IF(AND(Сумма!I39&gt;0,Сумма!I39&lt;15),"ситуативно-позитивное",IF(AND(Сумма!I39&lt;0,Сумма!I39&gt;-15),"ситуативно-негативное",IF(Сумма!I39&lt;-14,"устойчиво-негативное","")))))," (",Сумма!I39," б.)"))</f>
        <v/>
      </c>
      <c r="J39" s="144" t="str">
        <f>IF(Сумма!J39="","",CONCATENATE(IF(Сумма!J39=0,"неопределенное",IF(Сумма!J39&gt;14,"устойчиво-позитивное",IF(AND(Сумма!J39&gt;0,Сумма!J39&lt;15),"ситуативно-позитивное",IF(AND(Сумма!J39&lt;0,Сумма!J39&gt;-15),"ситуативно-негативное",IF(Сумма!J39&lt;-14,"устойчиво-негативное","")))))," (",Сумма!J39," б.)"))</f>
        <v/>
      </c>
      <c r="K39" s="145" t="str">
        <f>IF(Сумма!K39="","",CONCATENATE(IF(Сумма!K39=0,"неопределенное",IF(Сумма!K39&gt;14,"устойчиво-позитивное",IF(AND(Сумма!K39&gt;0,Сумма!K39&lt;15),"ситуативно-позитивное",IF(AND(Сумма!K39&lt;0,Сумма!K39&gt;-15),"ситуативно-негативное",IF(Сумма!K39&lt;-14,"устойчиво-негативное","")))))," (",Сумма!K39," б.)"))</f>
        <v/>
      </c>
    </row>
    <row r="40" spans="1:11" x14ac:dyDescent="0.35">
      <c r="A40" s="137">
        <v>38</v>
      </c>
      <c r="B40" s="97" t="str">
        <f>IF('Данные из бланков'!B40="","",'Данные из бланков'!B40)</f>
        <v/>
      </c>
      <c r="C40" s="98" t="str">
        <f>IF('Данные из бланков'!C40="","",'Данные из бланков'!C40)</f>
        <v/>
      </c>
      <c r="D40" s="138" t="str">
        <f>IF(Сумма!D40="","",CONCATENATE(IF(Сумма!D40=0,"неопределенное",IF(Сумма!D40&gt;14,"устойчиво-позитивное",IF(AND(Сумма!D40&gt;0,Сумма!D40&lt;15),"ситуативно-позитивное",IF(AND(Сумма!D40&lt;0,Сумма!D40&gt;-15),"ситуативно-негативное",IF(Сумма!D40&lt;-14,"устойчиво-негативное","")))))," (",Сумма!D40," б.)"))</f>
        <v/>
      </c>
      <c r="E40" s="139" t="str">
        <f>IF(Сумма!E40="","",CONCATENATE(IF(Сумма!E40=0,"неопределенное",IF(Сумма!E40&gt;14,"устойчиво-позитивное",IF(AND(Сумма!E40&gt;0,Сумма!E40&lt;15),"ситуативно-позитивное",IF(AND(Сумма!E40&lt;0,Сумма!E40&gt;-15),"ситуативно-негативное",IF(Сумма!E40&lt;-14,"устойчиво-негативное","")))))," (",Сумма!E40," б.)"))</f>
        <v/>
      </c>
      <c r="F40" s="140" t="str">
        <f>IF(Сумма!F40="","",CONCATENATE(IF(Сумма!F40=0,"неопределенное",IF(Сумма!F40&gt;14,"устойчиво-позитивное",IF(AND(Сумма!F40&gt;0,Сумма!F40&lt;15),"ситуативно-позитивное",IF(AND(Сумма!F40&lt;0,Сумма!F40&gt;-15),"ситуативно-негативное",IF(Сумма!F40&lt;-14,"устойчиво-негативное","")))))," (",Сумма!F40," б.)"))</f>
        <v/>
      </c>
      <c r="G40" s="141" t="str">
        <f>IF(Сумма!G40="","",CONCATENATE(IF(Сумма!G40=0,"неопределенное",IF(Сумма!G40&gt;14,"устойчиво-позитивное",IF(AND(Сумма!G40&gt;0,Сумма!G40&lt;15),"ситуативно-позитивное",IF(AND(Сумма!G40&lt;0,Сумма!G40&gt;-15),"ситуативно-негативное",IF(Сумма!G40&lt;-14,"устойчиво-негативное","")))))," (",Сумма!G40," б.)"))</f>
        <v/>
      </c>
      <c r="H40" s="142" t="str">
        <f>IF(Сумма!H40="","",CONCATENATE(IF(Сумма!H40=0,"неопределенное",IF(Сумма!H40&gt;14,"устойчиво-позитивное",IF(AND(Сумма!H40&gt;0,Сумма!H40&lt;15),"ситуативно-позитивное",IF(AND(Сумма!H40&lt;0,Сумма!H40&gt;-15),"ситуативно-негативное",IF(Сумма!H40&lt;-14,"устойчиво-негативное","")))))," (",Сумма!H40," б.)"))</f>
        <v/>
      </c>
      <c r="I40" s="143" t="str">
        <f>IF(Сумма!I40="","",CONCATENATE(IF(Сумма!I40=0,"неопределенное",IF(Сумма!I40&gt;14,"устойчиво-позитивное",IF(AND(Сумма!I40&gt;0,Сумма!I40&lt;15),"ситуативно-позитивное",IF(AND(Сумма!I40&lt;0,Сумма!I40&gt;-15),"ситуативно-негативное",IF(Сумма!I40&lt;-14,"устойчиво-негативное","")))))," (",Сумма!I40," б.)"))</f>
        <v/>
      </c>
      <c r="J40" s="144" t="str">
        <f>IF(Сумма!J40="","",CONCATENATE(IF(Сумма!J40=0,"неопределенное",IF(Сумма!J40&gt;14,"устойчиво-позитивное",IF(AND(Сумма!J40&gt;0,Сумма!J40&lt;15),"ситуативно-позитивное",IF(AND(Сумма!J40&lt;0,Сумма!J40&gt;-15),"ситуативно-негативное",IF(Сумма!J40&lt;-14,"устойчиво-негативное","")))))," (",Сумма!J40," б.)"))</f>
        <v/>
      </c>
      <c r="K40" s="145" t="str">
        <f>IF(Сумма!K40="","",CONCATENATE(IF(Сумма!K40=0,"неопределенное",IF(Сумма!K40&gt;14,"устойчиво-позитивное",IF(AND(Сумма!K40&gt;0,Сумма!K40&lt;15),"ситуативно-позитивное",IF(AND(Сумма!K40&lt;0,Сумма!K40&gt;-15),"ситуативно-негативное",IF(Сумма!K40&lt;-14,"устойчиво-негативное","")))))," (",Сумма!K40," б.)"))</f>
        <v/>
      </c>
    </row>
    <row r="41" spans="1:11" x14ac:dyDescent="0.35">
      <c r="A41" s="137">
        <v>39</v>
      </c>
      <c r="B41" s="97" t="str">
        <f>IF('Данные из бланков'!B41="","",'Данные из бланков'!B41)</f>
        <v/>
      </c>
      <c r="C41" s="98" t="str">
        <f>IF('Данные из бланков'!C41="","",'Данные из бланков'!C41)</f>
        <v/>
      </c>
      <c r="D41" s="138" t="str">
        <f>IF(Сумма!D41="","",CONCATENATE(IF(Сумма!D41=0,"неопределенное",IF(Сумма!D41&gt;14,"устойчиво-позитивное",IF(AND(Сумма!D41&gt;0,Сумма!D41&lt;15),"ситуативно-позитивное",IF(AND(Сумма!D41&lt;0,Сумма!D41&gt;-15),"ситуативно-негативное",IF(Сумма!D41&lt;-14,"устойчиво-негативное","")))))," (",Сумма!D41," б.)"))</f>
        <v/>
      </c>
      <c r="E41" s="139" t="str">
        <f>IF(Сумма!E41="","",CONCATENATE(IF(Сумма!E41=0,"неопределенное",IF(Сумма!E41&gt;14,"устойчиво-позитивное",IF(AND(Сумма!E41&gt;0,Сумма!E41&lt;15),"ситуативно-позитивное",IF(AND(Сумма!E41&lt;0,Сумма!E41&gt;-15),"ситуативно-негативное",IF(Сумма!E41&lt;-14,"устойчиво-негативное","")))))," (",Сумма!E41," б.)"))</f>
        <v/>
      </c>
      <c r="F41" s="140" t="str">
        <f>IF(Сумма!F41="","",CONCATENATE(IF(Сумма!F41=0,"неопределенное",IF(Сумма!F41&gt;14,"устойчиво-позитивное",IF(AND(Сумма!F41&gt;0,Сумма!F41&lt;15),"ситуативно-позитивное",IF(AND(Сумма!F41&lt;0,Сумма!F41&gt;-15),"ситуативно-негативное",IF(Сумма!F41&lt;-14,"устойчиво-негативное","")))))," (",Сумма!F41," б.)"))</f>
        <v/>
      </c>
      <c r="G41" s="141" t="str">
        <f>IF(Сумма!G41="","",CONCATENATE(IF(Сумма!G41=0,"неопределенное",IF(Сумма!G41&gt;14,"устойчиво-позитивное",IF(AND(Сумма!G41&gt;0,Сумма!G41&lt;15),"ситуативно-позитивное",IF(AND(Сумма!G41&lt;0,Сумма!G41&gt;-15),"ситуативно-негативное",IF(Сумма!G41&lt;-14,"устойчиво-негативное","")))))," (",Сумма!G41," б.)"))</f>
        <v/>
      </c>
      <c r="H41" s="142" t="str">
        <f>IF(Сумма!H41="","",CONCATENATE(IF(Сумма!H41=0,"неопределенное",IF(Сумма!H41&gt;14,"устойчиво-позитивное",IF(AND(Сумма!H41&gt;0,Сумма!H41&lt;15),"ситуативно-позитивное",IF(AND(Сумма!H41&lt;0,Сумма!H41&gt;-15),"ситуативно-негативное",IF(Сумма!H41&lt;-14,"устойчиво-негативное","")))))," (",Сумма!H41," б.)"))</f>
        <v/>
      </c>
      <c r="I41" s="143" t="str">
        <f>IF(Сумма!I41="","",CONCATENATE(IF(Сумма!I41=0,"неопределенное",IF(Сумма!I41&gt;14,"устойчиво-позитивное",IF(AND(Сумма!I41&gt;0,Сумма!I41&lt;15),"ситуативно-позитивное",IF(AND(Сумма!I41&lt;0,Сумма!I41&gt;-15),"ситуативно-негативное",IF(Сумма!I41&lt;-14,"устойчиво-негативное","")))))," (",Сумма!I41," б.)"))</f>
        <v/>
      </c>
      <c r="J41" s="144" t="str">
        <f>IF(Сумма!J41="","",CONCATENATE(IF(Сумма!J41=0,"неопределенное",IF(Сумма!J41&gt;14,"устойчиво-позитивное",IF(AND(Сумма!J41&gt;0,Сумма!J41&lt;15),"ситуативно-позитивное",IF(AND(Сумма!J41&lt;0,Сумма!J41&gt;-15),"ситуативно-негативное",IF(Сумма!J41&lt;-14,"устойчиво-негативное","")))))," (",Сумма!J41," б.)"))</f>
        <v/>
      </c>
      <c r="K41" s="145" t="str">
        <f>IF(Сумма!K41="","",CONCATENATE(IF(Сумма!K41=0,"неопределенное",IF(Сумма!K41&gt;14,"устойчиво-позитивное",IF(AND(Сумма!K41&gt;0,Сумма!K41&lt;15),"ситуативно-позитивное",IF(AND(Сумма!K41&lt;0,Сумма!K41&gt;-15),"ситуативно-негативное",IF(Сумма!K41&lt;-14,"устойчиво-негативное","")))))," (",Сумма!K41," б.)"))</f>
        <v/>
      </c>
    </row>
    <row r="42" spans="1:11" x14ac:dyDescent="0.35">
      <c r="A42" s="137">
        <v>40</v>
      </c>
      <c r="B42" s="97" t="str">
        <f>IF('Данные из бланков'!B42="","",'Данные из бланков'!B42)</f>
        <v/>
      </c>
      <c r="C42" s="98" t="str">
        <f>IF('Данные из бланков'!C42="","",'Данные из бланков'!C42)</f>
        <v/>
      </c>
      <c r="D42" s="138" t="str">
        <f>IF(Сумма!D42="","",CONCATENATE(IF(Сумма!D42=0,"неопределенное",IF(Сумма!D42&gt;14,"устойчиво-позитивное",IF(AND(Сумма!D42&gt;0,Сумма!D42&lt;15),"ситуативно-позитивное",IF(AND(Сумма!D42&lt;0,Сумма!D42&gt;-15),"ситуативно-негативное",IF(Сумма!D42&lt;-14,"устойчиво-негативное","")))))," (",Сумма!D42," б.)"))</f>
        <v/>
      </c>
      <c r="E42" s="139" t="str">
        <f>IF(Сумма!E42="","",CONCATENATE(IF(Сумма!E42=0,"неопределенное",IF(Сумма!E42&gt;14,"устойчиво-позитивное",IF(AND(Сумма!E42&gt;0,Сумма!E42&lt;15),"ситуативно-позитивное",IF(AND(Сумма!E42&lt;0,Сумма!E42&gt;-15),"ситуативно-негативное",IF(Сумма!E42&lt;-14,"устойчиво-негативное","")))))," (",Сумма!E42," б.)"))</f>
        <v/>
      </c>
      <c r="F42" s="140" t="str">
        <f>IF(Сумма!F42="","",CONCATENATE(IF(Сумма!F42=0,"неопределенное",IF(Сумма!F42&gt;14,"устойчиво-позитивное",IF(AND(Сумма!F42&gt;0,Сумма!F42&lt;15),"ситуативно-позитивное",IF(AND(Сумма!F42&lt;0,Сумма!F42&gt;-15),"ситуативно-негативное",IF(Сумма!F42&lt;-14,"устойчиво-негативное","")))))," (",Сумма!F42," б.)"))</f>
        <v/>
      </c>
      <c r="G42" s="141" t="str">
        <f>IF(Сумма!G42="","",CONCATENATE(IF(Сумма!G42=0,"неопределенное",IF(Сумма!G42&gt;14,"устойчиво-позитивное",IF(AND(Сумма!G42&gt;0,Сумма!G42&lt;15),"ситуативно-позитивное",IF(AND(Сумма!G42&lt;0,Сумма!G42&gt;-15),"ситуативно-негативное",IF(Сумма!G42&lt;-14,"устойчиво-негативное","")))))," (",Сумма!G42," б.)"))</f>
        <v/>
      </c>
      <c r="H42" s="142" t="str">
        <f>IF(Сумма!H42="","",CONCATENATE(IF(Сумма!H42=0,"неопределенное",IF(Сумма!H42&gt;14,"устойчиво-позитивное",IF(AND(Сумма!H42&gt;0,Сумма!H42&lt;15),"ситуативно-позитивное",IF(AND(Сумма!H42&lt;0,Сумма!H42&gt;-15),"ситуативно-негативное",IF(Сумма!H42&lt;-14,"устойчиво-негативное","")))))," (",Сумма!H42," б.)"))</f>
        <v/>
      </c>
      <c r="I42" s="143" t="str">
        <f>IF(Сумма!I42="","",CONCATENATE(IF(Сумма!I42=0,"неопределенное",IF(Сумма!I42&gt;14,"устойчиво-позитивное",IF(AND(Сумма!I42&gt;0,Сумма!I42&lt;15),"ситуативно-позитивное",IF(AND(Сумма!I42&lt;0,Сумма!I42&gt;-15),"ситуативно-негативное",IF(Сумма!I42&lt;-14,"устойчиво-негативное","")))))," (",Сумма!I42," б.)"))</f>
        <v/>
      </c>
      <c r="J42" s="144" t="str">
        <f>IF(Сумма!J42="","",CONCATENATE(IF(Сумма!J42=0,"неопределенное",IF(Сумма!J42&gt;14,"устойчиво-позитивное",IF(AND(Сумма!J42&gt;0,Сумма!J42&lt;15),"ситуативно-позитивное",IF(AND(Сумма!J42&lt;0,Сумма!J42&gt;-15),"ситуативно-негативное",IF(Сумма!J42&lt;-14,"устойчиво-негативное","")))))," (",Сумма!J42," б.)"))</f>
        <v/>
      </c>
      <c r="K42" s="145" t="str">
        <f>IF(Сумма!K42="","",CONCATENATE(IF(Сумма!K42=0,"неопределенное",IF(Сумма!K42&gt;14,"устойчиво-позитивное",IF(AND(Сумма!K42&gt;0,Сумма!K42&lt;15),"ситуативно-позитивное",IF(AND(Сумма!K42&lt;0,Сумма!K42&gt;-15),"ситуативно-негативное",IF(Сумма!K42&lt;-14,"устойчиво-негативное","")))))," (",Сумма!K42," б.)"))</f>
        <v/>
      </c>
    </row>
    <row r="43" spans="1:11" x14ac:dyDescent="0.35">
      <c r="A43" s="137">
        <v>41</v>
      </c>
      <c r="B43" s="97" t="str">
        <f>IF('Данные из бланков'!B43="","",'Данные из бланков'!B43)</f>
        <v/>
      </c>
      <c r="C43" s="98" t="str">
        <f>IF('Данные из бланков'!C43="","",'Данные из бланков'!C43)</f>
        <v/>
      </c>
      <c r="D43" s="138" t="str">
        <f>IF(Сумма!D43="","",CONCATENATE(IF(Сумма!D43=0,"неопределенное",IF(Сумма!D43&gt;14,"устойчиво-позитивное",IF(AND(Сумма!D43&gt;0,Сумма!D43&lt;15),"ситуативно-позитивное",IF(AND(Сумма!D43&lt;0,Сумма!D43&gt;-15),"ситуативно-негативное",IF(Сумма!D43&lt;-14,"устойчиво-негативное","")))))," (",Сумма!D43," б.)"))</f>
        <v/>
      </c>
      <c r="E43" s="139" t="str">
        <f>IF(Сумма!E43="","",CONCATENATE(IF(Сумма!E43=0,"неопределенное",IF(Сумма!E43&gt;14,"устойчиво-позитивное",IF(AND(Сумма!E43&gt;0,Сумма!E43&lt;15),"ситуативно-позитивное",IF(AND(Сумма!E43&lt;0,Сумма!E43&gt;-15),"ситуативно-негативное",IF(Сумма!E43&lt;-14,"устойчиво-негативное","")))))," (",Сумма!E43," б.)"))</f>
        <v/>
      </c>
      <c r="F43" s="140" t="str">
        <f>IF(Сумма!F43="","",CONCATENATE(IF(Сумма!F43=0,"неопределенное",IF(Сумма!F43&gt;14,"устойчиво-позитивное",IF(AND(Сумма!F43&gt;0,Сумма!F43&lt;15),"ситуативно-позитивное",IF(AND(Сумма!F43&lt;0,Сумма!F43&gt;-15),"ситуативно-негативное",IF(Сумма!F43&lt;-14,"устойчиво-негативное","")))))," (",Сумма!F43," б.)"))</f>
        <v/>
      </c>
      <c r="G43" s="141" t="str">
        <f>IF(Сумма!G43="","",CONCATENATE(IF(Сумма!G43=0,"неопределенное",IF(Сумма!G43&gt;14,"устойчиво-позитивное",IF(AND(Сумма!G43&gt;0,Сумма!G43&lt;15),"ситуативно-позитивное",IF(AND(Сумма!G43&lt;0,Сумма!G43&gt;-15),"ситуативно-негативное",IF(Сумма!G43&lt;-14,"устойчиво-негативное","")))))," (",Сумма!G43," б.)"))</f>
        <v/>
      </c>
      <c r="H43" s="142" t="str">
        <f>IF(Сумма!H43="","",CONCATENATE(IF(Сумма!H43=0,"неопределенное",IF(Сумма!H43&gt;14,"устойчиво-позитивное",IF(AND(Сумма!H43&gt;0,Сумма!H43&lt;15),"ситуативно-позитивное",IF(AND(Сумма!H43&lt;0,Сумма!H43&gt;-15),"ситуативно-негативное",IF(Сумма!H43&lt;-14,"устойчиво-негативное","")))))," (",Сумма!H43," б.)"))</f>
        <v/>
      </c>
      <c r="I43" s="143" t="str">
        <f>IF(Сумма!I43="","",CONCATENATE(IF(Сумма!I43=0,"неопределенное",IF(Сумма!I43&gt;14,"устойчиво-позитивное",IF(AND(Сумма!I43&gt;0,Сумма!I43&lt;15),"ситуативно-позитивное",IF(AND(Сумма!I43&lt;0,Сумма!I43&gt;-15),"ситуативно-негативное",IF(Сумма!I43&lt;-14,"устойчиво-негативное","")))))," (",Сумма!I43," б.)"))</f>
        <v/>
      </c>
      <c r="J43" s="144" t="str">
        <f>IF(Сумма!J43="","",CONCATENATE(IF(Сумма!J43=0,"неопределенное",IF(Сумма!J43&gt;14,"устойчиво-позитивное",IF(AND(Сумма!J43&gt;0,Сумма!J43&lt;15),"ситуативно-позитивное",IF(AND(Сумма!J43&lt;0,Сумма!J43&gt;-15),"ситуативно-негативное",IF(Сумма!J43&lt;-14,"устойчиво-негативное","")))))," (",Сумма!J43," б.)"))</f>
        <v/>
      </c>
      <c r="K43" s="145" t="str">
        <f>IF(Сумма!K43="","",CONCATENATE(IF(Сумма!K43=0,"неопределенное",IF(Сумма!K43&gt;14,"устойчиво-позитивное",IF(AND(Сумма!K43&gt;0,Сумма!K43&lt;15),"ситуативно-позитивное",IF(AND(Сумма!K43&lt;0,Сумма!K43&gt;-15),"ситуативно-негативное",IF(Сумма!K43&lt;-14,"устойчиво-негативное","")))))," (",Сумма!K43," б.)"))</f>
        <v/>
      </c>
    </row>
    <row r="44" spans="1:11" x14ac:dyDescent="0.35">
      <c r="A44" s="137">
        <v>42</v>
      </c>
      <c r="B44" s="97" t="str">
        <f>IF('Данные из бланков'!B44="","",'Данные из бланков'!B44)</f>
        <v/>
      </c>
      <c r="C44" s="98" t="str">
        <f>IF('Данные из бланков'!C44="","",'Данные из бланков'!C44)</f>
        <v/>
      </c>
      <c r="D44" s="138" t="str">
        <f>IF(Сумма!D44="","",CONCATENATE(IF(Сумма!D44=0,"неопределенное",IF(Сумма!D44&gt;14,"устойчиво-позитивное",IF(AND(Сумма!D44&gt;0,Сумма!D44&lt;15),"ситуативно-позитивное",IF(AND(Сумма!D44&lt;0,Сумма!D44&gt;-15),"ситуативно-негативное",IF(Сумма!D44&lt;-14,"устойчиво-негативное","")))))," (",Сумма!D44," б.)"))</f>
        <v/>
      </c>
      <c r="E44" s="139" t="str">
        <f>IF(Сумма!E44="","",CONCATENATE(IF(Сумма!E44=0,"неопределенное",IF(Сумма!E44&gt;14,"устойчиво-позитивное",IF(AND(Сумма!E44&gt;0,Сумма!E44&lt;15),"ситуативно-позитивное",IF(AND(Сумма!E44&lt;0,Сумма!E44&gt;-15),"ситуативно-негативное",IF(Сумма!E44&lt;-14,"устойчиво-негативное","")))))," (",Сумма!E44," б.)"))</f>
        <v/>
      </c>
      <c r="F44" s="140" t="str">
        <f>IF(Сумма!F44="","",CONCATENATE(IF(Сумма!F44=0,"неопределенное",IF(Сумма!F44&gt;14,"устойчиво-позитивное",IF(AND(Сумма!F44&gt;0,Сумма!F44&lt;15),"ситуативно-позитивное",IF(AND(Сумма!F44&lt;0,Сумма!F44&gt;-15),"ситуативно-негативное",IF(Сумма!F44&lt;-14,"устойчиво-негативное","")))))," (",Сумма!F44," б.)"))</f>
        <v/>
      </c>
      <c r="G44" s="141" t="str">
        <f>IF(Сумма!G44="","",CONCATENATE(IF(Сумма!G44=0,"неопределенное",IF(Сумма!G44&gt;14,"устойчиво-позитивное",IF(AND(Сумма!G44&gt;0,Сумма!G44&lt;15),"ситуативно-позитивное",IF(AND(Сумма!G44&lt;0,Сумма!G44&gt;-15),"ситуативно-негативное",IF(Сумма!G44&lt;-14,"устойчиво-негативное","")))))," (",Сумма!G44," б.)"))</f>
        <v/>
      </c>
      <c r="H44" s="142" t="str">
        <f>IF(Сумма!H44="","",CONCATENATE(IF(Сумма!H44=0,"неопределенное",IF(Сумма!H44&gt;14,"устойчиво-позитивное",IF(AND(Сумма!H44&gt;0,Сумма!H44&lt;15),"ситуативно-позитивное",IF(AND(Сумма!H44&lt;0,Сумма!H44&gt;-15),"ситуативно-негативное",IF(Сумма!H44&lt;-14,"устойчиво-негативное","")))))," (",Сумма!H44," б.)"))</f>
        <v/>
      </c>
      <c r="I44" s="143" t="str">
        <f>IF(Сумма!I44="","",CONCATENATE(IF(Сумма!I44=0,"неопределенное",IF(Сумма!I44&gt;14,"устойчиво-позитивное",IF(AND(Сумма!I44&gt;0,Сумма!I44&lt;15),"ситуативно-позитивное",IF(AND(Сумма!I44&lt;0,Сумма!I44&gt;-15),"ситуативно-негативное",IF(Сумма!I44&lt;-14,"устойчиво-негативное","")))))," (",Сумма!I44," б.)"))</f>
        <v/>
      </c>
      <c r="J44" s="144" t="str">
        <f>IF(Сумма!J44="","",CONCATENATE(IF(Сумма!J44=0,"неопределенное",IF(Сумма!J44&gt;14,"устойчиво-позитивное",IF(AND(Сумма!J44&gt;0,Сумма!J44&lt;15),"ситуативно-позитивное",IF(AND(Сумма!J44&lt;0,Сумма!J44&gt;-15),"ситуативно-негативное",IF(Сумма!J44&lt;-14,"устойчиво-негативное","")))))," (",Сумма!J44," б.)"))</f>
        <v/>
      </c>
      <c r="K44" s="145" t="str">
        <f>IF(Сумма!K44="","",CONCATENATE(IF(Сумма!K44=0,"неопределенное",IF(Сумма!K44&gt;14,"устойчиво-позитивное",IF(AND(Сумма!K44&gt;0,Сумма!K44&lt;15),"ситуативно-позитивное",IF(AND(Сумма!K44&lt;0,Сумма!K44&gt;-15),"ситуативно-негативное",IF(Сумма!K44&lt;-14,"устойчиво-негативное","")))))," (",Сумма!K44," б.)"))</f>
        <v/>
      </c>
    </row>
    <row r="45" spans="1:11" x14ac:dyDescent="0.35">
      <c r="A45" s="137">
        <v>43</v>
      </c>
      <c r="B45" s="97" t="str">
        <f>IF('Данные из бланков'!B45="","",'Данные из бланков'!B45)</f>
        <v/>
      </c>
      <c r="C45" s="98" t="str">
        <f>IF('Данные из бланков'!C45="","",'Данные из бланков'!C45)</f>
        <v/>
      </c>
      <c r="D45" s="138" t="str">
        <f>IF(Сумма!D45="","",CONCATENATE(IF(Сумма!D45=0,"неопределенное",IF(Сумма!D45&gt;14,"устойчиво-позитивное",IF(AND(Сумма!D45&gt;0,Сумма!D45&lt;15),"ситуативно-позитивное",IF(AND(Сумма!D45&lt;0,Сумма!D45&gt;-15),"ситуативно-негативное",IF(Сумма!D45&lt;-14,"устойчиво-негативное","")))))," (",Сумма!D45," б.)"))</f>
        <v/>
      </c>
      <c r="E45" s="139" t="str">
        <f>IF(Сумма!E45="","",CONCATENATE(IF(Сумма!E45=0,"неопределенное",IF(Сумма!E45&gt;14,"устойчиво-позитивное",IF(AND(Сумма!E45&gt;0,Сумма!E45&lt;15),"ситуативно-позитивное",IF(AND(Сумма!E45&lt;0,Сумма!E45&gt;-15),"ситуативно-негативное",IF(Сумма!E45&lt;-14,"устойчиво-негативное","")))))," (",Сумма!E45," б.)"))</f>
        <v/>
      </c>
      <c r="F45" s="140" t="str">
        <f>IF(Сумма!F45="","",CONCATENATE(IF(Сумма!F45=0,"неопределенное",IF(Сумма!F45&gt;14,"устойчиво-позитивное",IF(AND(Сумма!F45&gt;0,Сумма!F45&lt;15),"ситуативно-позитивное",IF(AND(Сумма!F45&lt;0,Сумма!F45&gt;-15),"ситуативно-негативное",IF(Сумма!F45&lt;-14,"устойчиво-негативное","")))))," (",Сумма!F45," б.)"))</f>
        <v/>
      </c>
      <c r="G45" s="141" t="str">
        <f>IF(Сумма!G45="","",CONCATENATE(IF(Сумма!G45=0,"неопределенное",IF(Сумма!G45&gt;14,"устойчиво-позитивное",IF(AND(Сумма!G45&gt;0,Сумма!G45&lt;15),"ситуативно-позитивное",IF(AND(Сумма!G45&lt;0,Сумма!G45&gt;-15),"ситуативно-негативное",IF(Сумма!G45&lt;-14,"устойчиво-негативное","")))))," (",Сумма!G45," б.)"))</f>
        <v/>
      </c>
      <c r="H45" s="142" t="str">
        <f>IF(Сумма!H45="","",CONCATENATE(IF(Сумма!H45=0,"неопределенное",IF(Сумма!H45&gt;14,"устойчиво-позитивное",IF(AND(Сумма!H45&gt;0,Сумма!H45&lt;15),"ситуативно-позитивное",IF(AND(Сумма!H45&lt;0,Сумма!H45&gt;-15),"ситуативно-негативное",IF(Сумма!H45&lt;-14,"устойчиво-негативное","")))))," (",Сумма!H45," б.)"))</f>
        <v/>
      </c>
      <c r="I45" s="143" t="str">
        <f>IF(Сумма!I45="","",CONCATENATE(IF(Сумма!I45=0,"неопределенное",IF(Сумма!I45&gt;14,"устойчиво-позитивное",IF(AND(Сумма!I45&gt;0,Сумма!I45&lt;15),"ситуативно-позитивное",IF(AND(Сумма!I45&lt;0,Сумма!I45&gt;-15),"ситуативно-негативное",IF(Сумма!I45&lt;-14,"устойчиво-негативное","")))))," (",Сумма!I45," б.)"))</f>
        <v/>
      </c>
      <c r="J45" s="144" t="str">
        <f>IF(Сумма!J45="","",CONCATENATE(IF(Сумма!J45=0,"неопределенное",IF(Сумма!J45&gt;14,"устойчиво-позитивное",IF(AND(Сумма!J45&gt;0,Сумма!J45&lt;15),"ситуативно-позитивное",IF(AND(Сумма!J45&lt;0,Сумма!J45&gt;-15),"ситуативно-негативное",IF(Сумма!J45&lt;-14,"устойчиво-негативное","")))))," (",Сумма!J45," б.)"))</f>
        <v/>
      </c>
      <c r="K45" s="145" t="str">
        <f>IF(Сумма!K45="","",CONCATENATE(IF(Сумма!K45=0,"неопределенное",IF(Сумма!K45&gt;14,"устойчиво-позитивное",IF(AND(Сумма!K45&gt;0,Сумма!K45&lt;15),"ситуативно-позитивное",IF(AND(Сумма!K45&lt;0,Сумма!K45&gt;-15),"ситуативно-негативное",IF(Сумма!K45&lt;-14,"устойчиво-негативное","")))))," (",Сумма!K45," б.)"))</f>
        <v/>
      </c>
    </row>
    <row r="46" spans="1:11" x14ac:dyDescent="0.35">
      <c r="A46" s="137">
        <v>44</v>
      </c>
      <c r="B46" s="97" t="str">
        <f>IF('Данные из бланков'!B46="","",'Данные из бланков'!B46)</f>
        <v/>
      </c>
      <c r="C46" s="98" t="str">
        <f>IF('Данные из бланков'!C46="","",'Данные из бланков'!C46)</f>
        <v/>
      </c>
      <c r="D46" s="138" t="str">
        <f>IF(Сумма!D46="","",CONCATENATE(IF(Сумма!D46=0,"неопределенное",IF(Сумма!D46&gt;14,"устойчиво-позитивное",IF(AND(Сумма!D46&gt;0,Сумма!D46&lt;15),"ситуативно-позитивное",IF(AND(Сумма!D46&lt;0,Сумма!D46&gt;-15),"ситуативно-негативное",IF(Сумма!D46&lt;-14,"устойчиво-негативное","")))))," (",Сумма!D46," б.)"))</f>
        <v/>
      </c>
      <c r="E46" s="139" t="str">
        <f>IF(Сумма!E46="","",CONCATENATE(IF(Сумма!E46=0,"неопределенное",IF(Сумма!E46&gt;14,"устойчиво-позитивное",IF(AND(Сумма!E46&gt;0,Сумма!E46&lt;15),"ситуативно-позитивное",IF(AND(Сумма!E46&lt;0,Сумма!E46&gt;-15),"ситуативно-негативное",IF(Сумма!E46&lt;-14,"устойчиво-негативное","")))))," (",Сумма!E46," б.)"))</f>
        <v/>
      </c>
      <c r="F46" s="140" t="str">
        <f>IF(Сумма!F46="","",CONCATENATE(IF(Сумма!F46=0,"неопределенное",IF(Сумма!F46&gt;14,"устойчиво-позитивное",IF(AND(Сумма!F46&gt;0,Сумма!F46&lt;15),"ситуативно-позитивное",IF(AND(Сумма!F46&lt;0,Сумма!F46&gt;-15),"ситуативно-негативное",IF(Сумма!F46&lt;-14,"устойчиво-негативное","")))))," (",Сумма!F46," б.)"))</f>
        <v/>
      </c>
      <c r="G46" s="141" t="str">
        <f>IF(Сумма!G46="","",CONCATENATE(IF(Сумма!G46=0,"неопределенное",IF(Сумма!G46&gt;14,"устойчиво-позитивное",IF(AND(Сумма!G46&gt;0,Сумма!G46&lt;15),"ситуативно-позитивное",IF(AND(Сумма!G46&lt;0,Сумма!G46&gt;-15),"ситуативно-негативное",IF(Сумма!G46&lt;-14,"устойчиво-негативное","")))))," (",Сумма!G46," б.)"))</f>
        <v/>
      </c>
      <c r="H46" s="142" t="str">
        <f>IF(Сумма!H46="","",CONCATENATE(IF(Сумма!H46=0,"неопределенное",IF(Сумма!H46&gt;14,"устойчиво-позитивное",IF(AND(Сумма!H46&gt;0,Сумма!H46&lt;15),"ситуативно-позитивное",IF(AND(Сумма!H46&lt;0,Сумма!H46&gt;-15),"ситуативно-негативное",IF(Сумма!H46&lt;-14,"устойчиво-негативное","")))))," (",Сумма!H46," б.)"))</f>
        <v/>
      </c>
      <c r="I46" s="143" t="str">
        <f>IF(Сумма!I46="","",CONCATENATE(IF(Сумма!I46=0,"неопределенное",IF(Сумма!I46&gt;14,"устойчиво-позитивное",IF(AND(Сумма!I46&gt;0,Сумма!I46&lt;15),"ситуативно-позитивное",IF(AND(Сумма!I46&lt;0,Сумма!I46&gt;-15),"ситуативно-негативное",IF(Сумма!I46&lt;-14,"устойчиво-негативное","")))))," (",Сумма!I46," б.)"))</f>
        <v/>
      </c>
      <c r="J46" s="144" t="str">
        <f>IF(Сумма!J46="","",CONCATENATE(IF(Сумма!J46=0,"неопределенное",IF(Сумма!J46&gt;14,"устойчиво-позитивное",IF(AND(Сумма!J46&gt;0,Сумма!J46&lt;15),"ситуативно-позитивное",IF(AND(Сумма!J46&lt;0,Сумма!J46&gt;-15),"ситуативно-негативное",IF(Сумма!J46&lt;-14,"устойчиво-негативное","")))))," (",Сумма!J46," б.)"))</f>
        <v/>
      </c>
      <c r="K46" s="145" t="str">
        <f>IF(Сумма!K46="","",CONCATENATE(IF(Сумма!K46=0,"неопределенное",IF(Сумма!K46&gt;14,"устойчиво-позитивное",IF(AND(Сумма!K46&gt;0,Сумма!K46&lt;15),"ситуативно-позитивное",IF(AND(Сумма!K46&lt;0,Сумма!K46&gt;-15),"ситуативно-негативное",IF(Сумма!K46&lt;-14,"устойчиво-негативное","")))))," (",Сумма!K46," б.)"))</f>
        <v/>
      </c>
    </row>
    <row r="47" spans="1:11" x14ac:dyDescent="0.35">
      <c r="A47" s="137">
        <v>45</v>
      </c>
      <c r="B47" s="97" t="str">
        <f>IF('Данные из бланков'!B47="","",'Данные из бланков'!B47)</f>
        <v/>
      </c>
      <c r="C47" s="98" t="str">
        <f>IF('Данные из бланков'!C47="","",'Данные из бланков'!C47)</f>
        <v/>
      </c>
      <c r="D47" s="138" t="str">
        <f>IF(Сумма!D47="","",CONCATENATE(IF(Сумма!D47=0,"неопределенное",IF(Сумма!D47&gt;14,"устойчиво-позитивное",IF(AND(Сумма!D47&gt;0,Сумма!D47&lt;15),"ситуативно-позитивное",IF(AND(Сумма!D47&lt;0,Сумма!D47&gt;-15),"ситуативно-негативное",IF(Сумма!D47&lt;-14,"устойчиво-негативное","")))))," (",Сумма!D47," б.)"))</f>
        <v/>
      </c>
      <c r="E47" s="139" t="str">
        <f>IF(Сумма!E47="","",CONCATENATE(IF(Сумма!E47=0,"неопределенное",IF(Сумма!E47&gt;14,"устойчиво-позитивное",IF(AND(Сумма!E47&gt;0,Сумма!E47&lt;15),"ситуативно-позитивное",IF(AND(Сумма!E47&lt;0,Сумма!E47&gt;-15),"ситуативно-негативное",IF(Сумма!E47&lt;-14,"устойчиво-негативное","")))))," (",Сумма!E47," б.)"))</f>
        <v/>
      </c>
      <c r="F47" s="140" t="str">
        <f>IF(Сумма!F47="","",CONCATENATE(IF(Сумма!F47=0,"неопределенное",IF(Сумма!F47&gt;14,"устойчиво-позитивное",IF(AND(Сумма!F47&gt;0,Сумма!F47&lt;15),"ситуативно-позитивное",IF(AND(Сумма!F47&lt;0,Сумма!F47&gt;-15),"ситуативно-негативное",IF(Сумма!F47&lt;-14,"устойчиво-негативное","")))))," (",Сумма!F47," б.)"))</f>
        <v/>
      </c>
      <c r="G47" s="141" t="str">
        <f>IF(Сумма!G47="","",CONCATENATE(IF(Сумма!G47=0,"неопределенное",IF(Сумма!G47&gt;14,"устойчиво-позитивное",IF(AND(Сумма!G47&gt;0,Сумма!G47&lt;15),"ситуативно-позитивное",IF(AND(Сумма!G47&lt;0,Сумма!G47&gt;-15),"ситуативно-негативное",IF(Сумма!G47&lt;-14,"устойчиво-негативное","")))))," (",Сумма!G47," б.)"))</f>
        <v/>
      </c>
      <c r="H47" s="142" t="str">
        <f>IF(Сумма!H47="","",CONCATENATE(IF(Сумма!H47=0,"неопределенное",IF(Сумма!H47&gt;14,"устойчиво-позитивное",IF(AND(Сумма!H47&gt;0,Сумма!H47&lt;15),"ситуативно-позитивное",IF(AND(Сумма!H47&lt;0,Сумма!H47&gt;-15),"ситуативно-негативное",IF(Сумма!H47&lt;-14,"устойчиво-негативное","")))))," (",Сумма!H47," б.)"))</f>
        <v/>
      </c>
      <c r="I47" s="143" t="str">
        <f>IF(Сумма!I47="","",CONCATENATE(IF(Сумма!I47=0,"неопределенное",IF(Сумма!I47&gt;14,"устойчиво-позитивное",IF(AND(Сумма!I47&gt;0,Сумма!I47&lt;15),"ситуативно-позитивное",IF(AND(Сумма!I47&lt;0,Сумма!I47&gt;-15),"ситуативно-негативное",IF(Сумма!I47&lt;-14,"устойчиво-негативное","")))))," (",Сумма!I47," б.)"))</f>
        <v/>
      </c>
      <c r="J47" s="144" t="str">
        <f>IF(Сумма!J47="","",CONCATENATE(IF(Сумма!J47=0,"неопределенное",IF(Сумма!J47&gt;14,"устойчиво-позитивное",IF(AND(Сумма!J47&gt;0,Сумма!J47&lt;15),"ситуативно-позитивное",IF(AND(Сумма!J47&lt;0,Сумма!J47&gt;-15),"ситуативно-негативное",IF(Сумма!J47&lt;-14,"устойчиво-негативное","")))))," (",Сумма!J47," б.)"))</f>
        <v/>
      </c>
      <c r="K47" s="145" t="str">
        <f>IF(Сумма!K47="","",CONCATENATE(IF(Сумма!K47=0,"неопределенное",IF(Сумма!K47&gt;14,"устойчиво-позитивное",IF(AND(Сумма!K47&gt;0,Сумма!K47&lt;15),"ситуативно-позитивное",IF(AND(Сумма!K47&lt;0,Сумма!K47&gt;-15),"ситуативно-негативное",IF(Сумма!K47&lt;-14,"устойчиво-негативное","")))))," (",Сумма!K47," б.)"))</f>
        <v/>
      </c>
    </row>
    <row r="48" spans="1:11" x14ac:dyDescent="0.35">
      <c r="A48" s="137">
        <v>46</v>
      </c>
      <c r="B48" s="97" t="str">
        <f>IF('Данные из бланков'!B48="","",'Данные из бланков'!B48)</f>
        <v/>
      </c>
      <c r="C48" s="98" t="str">
        <f>IF('Данные из бланков'!C48="","",'Данные из бланков'!C48)</f>
        <v/>
      </c>
      <c r="D48" s="138" t="str">
        <f>IF(Сумма!D48="","",CONCATENATE(IF(Сумма!D48=0,"неопределенное",IF(Сумма!D48&gt;14,"устойчиво-позитивное",IF(AND(Сумма!D48&gt;0,Сумма!D48&lt;15),"ситуативно-позитивное",IF(AND(Сумма!D48&lt;0,Сумма!D48&gt;-15),"ситуативно-негативное",IF(Сумма!D48&lt;-14,"устойчиво-негативное","")))))," (",Сумма!D48," б.)"))</f>
        <v/>
      </c>
      <c r="E48" s="139" t="str">
        <f>IF(Сумма!E48="","",CONCATENATE(IF(Сумма!E48=0,"неопределенное",IF(Сумма!E48&gt;14,"устойчиво-позитивное",IF(AND(Сумма!E48&gt;0,Сумма!E48&lt;15),"ситуативно-позитивное",IF(AND(Сумма!E48&lt;0,Сумма!E48&gt;-15),"ситуативно-негативное",IF(Сумма!E48&lt;-14,"устойчиво-негативное","")))))," (",Сумма!E48," б.)"))</f>
        <v/>
      </c>
      <c r="F48" s="140" t="str">
        <f>IF(Сумма!F48="","",CONCATENATE(IF(Сумма!F48=0,"неопределенное",IF(Сумма!F48&gt;14,"устойчиво-позитивное",IF(AND(Сумма!F48&gt;0,Сумма!F48&lt;15),"ситуативно-позитивное",IF(AND(Сумма!F48&lt;0,Сумма!F48&gt;-15),"ситуативно-негативное",IF(Сумма!F48&lt;-14,"устойчиво-негативное","")))))," (",Сумма!F48," б.)"))</f>
        <v/>
      </c>
      <c r="G48" s="141" t="str">
        <f>IF(Сумма!G48="","",CONCATENATE(IF(Сумма!G48=0,"неопределенное",IF(Сумма!G48&gt;14,"устойчиво-позитивное",IF(AND(Сумма!G48&gt;0,Сумма!G48&lt;15),"ситуативно-позитивное",IF(AND(Сумма!G48&lt;0,Сумма!G48&gt;-15),"ситуативно-негативное",IF(Сумма!G48&lt;-14,"устойчиво-негативное","")))))," (",Сумма!G48," б.)"))</f>
        <v/>
      </c>
      <c r="H48" s="142" t="str">
        <f>IF(Сумма!H48="","",CONCATENATE(IF(Сумма!H48=0,"неопределенное",IF(Сумма!H48&gt;14,"устойчиво-позитивное",IF(AND(Сумма!H48&gt;0,Сумма!H48&lt;15),"ситуативно-позитивное",IF(AND(Сумма!H48&lt;0,Сумма!H48&gt;-15),"ситуативно-негативное",IF(Сумма!H48&lt;-14,"устойчиво-негативное","")))))," (",Сумма!H48," б.)"))</f>
        <v/>
      </c>
      <c r="I48" s="143" t="str">
        <f>IF(Сумма!I48="","",CONCATENATE(IF(Сумма!I48=0,"неопределенное",IF(Сумма!I48&gt;14,"устойчиво-позитивное",IF(AND(Сумма!I48&gt;0,Сумма!I48&lt;15),"ситуативно-позитивное",IF(AND(Сумма!I48&lt;0,Сумма!I48&gt;-15),"ситуативно-негативное",IF(Сумма!I48&lt;-14,"устойчиво-негативное","")))))," (",Сумма!I48," б.)"))</f>
        <v/>
      </c>
      <c r="J48" s="144" t="str">
        <f>IF(Сумма!J48="","",CONCATENATE(IF(Сумма!J48=0,"неопределенное",IF(Сумма!J48&gt;14,"устойчиво-позитивное",IF(AND(Сумма!J48&gt;0,Сумма!J48&lt;15),"ситуативно-позитивное",IF(AND(Сумма!J48&lt;0,Сумма!J48&gt;-15),"ситуативно-негативное",IF(Сумма!J48&lt;-14,"устойчиво-негативное","")))))," (",Сумма!J48," б.)"))</f>
        <v/>
      </c>
      <c r="K48" s="145" t="str">
        <f>IF(Сумма!K48="","",CONCATENATE(IF(Сумма!K48=0,"неопределенное",IF(Сумма!K48&gt;14,"устойчиво-позитивное",IF(AND(Сумма!K48&gt;0,Сумма!K48&lt;15),"ситуативно-позитивное",IF(AND(Сумма!K48&lt;0,Сумма!K48&gt;-15),"ситуативно-негативное",IF(Сумма!K48&lt;-14,"устойчиво-негативное","")))))," (",Сумма!K48," б.)"))</f>
        <v/>
      </c>
    </row>
    <row r="49" spans="1:11" x14ac:dyDescent="0.35">
      <c r="A49" s="137">
        <v>47</v>
      </c>
      <c r="B49" s="97" t="str">
        <f>IF('Данные из бланков'!B49="","",'Данные из бланков'!B49)</f>
        <v/>
      </c>
      <c r="C49" s="98" t="str">
        <f>IF('Данные из бланков'!C49="","",'Данные из бланков'!C49)</f>
        <v/>
      </c>
      <c r="D49" s="138" t="str">
        <f>IF(Сумма!D49="","",CONCATENATE(IF(Сумма!D49=0,"неопределенное",IF(Сумма!D49&gt;14,"устойчиво-позитивное",IF(AND(Сумма!D49&gt;0,Сумма!D49&lt;15),"ситуативно-позитивное",IF(AND(Сумма!D49&lt;0,Сумма!D49&gt;-15),"ситуативно-негативное",IF(Сумма!D49&lt;-14,"устойчиво-негативное","")))))," (",Сумма!D49," б.)"))</f>
        <v/>
      </c>
      <c r="E49" s="139" t="str">
        <f>IF(Сумма!E49="","",CONCATENATE(IF(Сумма!E49=0,"неопределенное",IF(Сумма!E49&gt;14,"устойчиво-позитивное",IF(AND(Сумма!E49&gt;0,Сумма!E49&lt;15),"ситуативно-позитивное",IF(AND(Сумма!E49&lt;0,Сумма!E49&gt;-15),"ситуативно-негативное",IF(Сумма!E49&lt;-14,"устойчиво-негативное","")))))," (",Сумма!E49," б.)"))</f>
        <v/>
      </c>
      <c r="F49" s="140" t="str">
        <f>IF(Сумма!F49="","",CONCATENATE(IF(Сумма!F49=0,"неопределенное",IF(Сумма!F49&gt;14,"устойчиво-позитивное",IF(AND(Сумма!F49&gt;0,Сумма!F49&lt;15),"ситуативно-позитивное",IF(AND(Сумма!F49&lt;0,Сумма!F49&gt;-15),"ситуативно-негативное",IF(Сумма!F49&lt;-14,"устойчиво-негативное","")))))," (",Сумма!F49," б.)"))</f>
        <v/>
      </c>
      <c r="G49" s="141" t="str">
        <f>IF(Сумма!G49="","",CONCATENATE(IF(Сумма!G49=0,"неопределенное",IF(Сумма!G49&gt;14,"устойчиво-позитивное",IF(AND(Сумма!G49&gt;0,Сумма!G49&lt;15),"ситуативно-позитивное",IF(AND(Сумма!G49&lt;0,Сумма!G49&gt;-15),"ситуативно-негативное",IF(Сумма!G49&lt;-14,"устойчиво-негативное","")))))," (",Сумма!G49," б.)"))</f>
        <v/>
      </c>
      <c r="H49" s="142" t="str">
        <f>IF(Сумма!H49="","",CONCATENATE(IF(Сумма!H49=0,"неопределенное",IF(Сумма!H49&gt;14,"устойчиво-позитивное",IF(AND(Сумма!H49&gt;0,Сумма!H49&lt;15),"ситуативно-позитивное",IF(AND(Сумма!H49&lt;0,Сумма!H49&gt;-15),"ситуативно-негативное",IF(Сумма!H49&lt;-14,"устойчиво-негативное","")))))," (",Сумма!H49," б.)"))</f>
        <v/>
      </c>
      <c r="I49" s="143" t="str">
        <f>IF(Сумма!I49="","",CONCATENATE(IF(Сумма!I49=0,"неопределенное",IF(Сумма!I49&gt;14,"устойчиво-позитивное",IF(AND(Сумма!I49&gt;0,Сумма!I49&lt;15),"ситуативно-позитивное",IF(AND(Сумма!I49&lt;0,Сумма!I49&gt;-15),"ситуативно-негативное",IF(Сумма!I49&lt;-14,"устойчиво-негативное","")))))," (",Сумма!I49," б.)"))</f>
        <v/>
      </c>
      <c r="J49" s="144" t="str">
        <f>IF(Сумма!J49="","",CONCATENATE(IF(Сумма!J49=0,"неопределенное",IF(Сумма!J49&gt;14,"устойчиво-позитивное",IF(AND(Сумма!J49&gt;0,Сумма!J49&lt;15),"ситуативно-позитивное",IF(AND(Сумма!J49&lt;0,Сумма!J49&gt;-15),"ситуативно-негативное",IF(Сумма!J49&lt;-14,"устойчиво-негативное","")))))," (",Сумма!J49," б.)"))</f>
        <v/>
      </c>
      <c r="K49" s="145" t="str">
        <f>IF(Сумма!K49="","",CONCATENATE(IF(Сумма!K49=0,"неопределенное",IF(Сумма!K49&gt;14,"устойчиво-позитивное",IF(AND(Сумма!K49&gt;0,Сумма!K49&lt;15),"ситуативно-позитивное",IF(AND(Сумма!K49&lt;0,Сумма!K49&gt;-15),"ситуативно-негативное",IF(Сумма!K49&lt;-14,"устойчиво-негативное","")))))," (",Сумма!K49," б.)"))</f>
        <v/>
      </c>
    </row>
    <row r="50" spans="1:11" x14ac:dyDescent="0.35">
      <c r="A50" s="137">
        <v>48</v>
      </c>
      <c r="B50" s="97" t="str">
        <f>IF('Данные из бланков'!B50="","",'Данные из бланков'!B50)</f>
        <v/>
      </c>
      <c r="C50" s="98" t="str">
        <f>IF('Данные из бланков'!C50="","",'Данные из бланков'!C50)</f>
        <v/>
      </c>
      <c r="D50" s="138" t="str">
        <f>IF(Сумма!D50="","",CONCATENATE(IF(Сумма!D50=0,"неопределенное",IF(Сумма!D50&gt;14,"устойчиво-позитивное",IF(AND(Сумма!D50&gt;0,Сумма!D50&lt;15),"ситуативно-позитивное",IF(AND(Сумма!D50&lt;0,Сумма!D50&gt;-15),"ситуативно-негативное",IF(Сумма!D50&lt;-14,"устойчиво-негативное","")))))," (",Сумма!D50," б.)"))</f>
        <v/>
      </c>
      <c r="E50" s="139" t="str">
        <f>IF(Сумма!E50="","",CONCATENATE(IF(Сумма!E50=0,"неопределенное",IF(Сумма!E50&gt;14,"устойчиво-позитивное",IF(AND(Сумма!E50&gt;0,Сумма!E50&lt;15),"ситуативно-позитивное",IF(AND(Сумма!E50&lt;0,Сумма!E50&gt;-15),"ситуативно-негативное",IF(Сумма!E50&lt;-14,"устойчиво-негативное","")))))," (",Сумма!E50," б.)"))</f>
        <v/>
      </c>
      <c r="F50" s="140" t="str">
        <f>IF(Сумма!F50="","",CONCATENATE(IF(Сумма!F50=0,"неопределенное",IF(Сумма!F50&gt;14,"устойчиво-позитивное",IF(AND(Сумма!F50&gt;0,Сумма!F50&lt;15),"ситуативно-позитивное",IF(AND(Сумма!F50&lt;0,Сумма!F50&gt;-15),"ситуативно-негативное",IF(Сумма!F50&lt;-14,"устойчиво-негативное","")))))," (",Сумма!F50," б.)"))</f>
        <v/>
      </c>
      <c r="G50" s="141" t="str">
        <f>IF(Сумма!G50="","",CONCATENATE(IF(Сумма!G50=0,"неопределенное",IF(Сумма!G50&gt;14,"устойчиво-позитивное",IF(AND(Сумма!G50&gt;0,Сумма!G50&lt;15),"ситуативно-позитивное",IF(AND(Сумма!G50&lt;0,Сумма!G50&gt;-15),"ситуативно-негативное",IF(Сумма!G50&lt;-14,"устойчиво-негативное","")))))," (",Сумма!G50," б.)"))</f>
        <v/>
      </c>
      <c r="H50" s="142" t="str">
        <f>IF(Сумма!H50="","",CONCATENATE(IF(Сумма!H50=0,"неопределенное",IF(Сумма!H50&gt;14,"устойчиво-позитивное",IF(AND(Сумма!H50&gt;0,Сумма!H50&lt;15),"ситуативно-позитивное",IF(AND(Сумма!H50&lt;0,Сумма!H50&gt;-15),"ситуативно-негативное",IF(Сумма!H50&lt;-14,"устойчиво-негативное","")))))," (",Сумма!H50," б.)"))</f>
        <v/>
      </c>
      <c r="I50" s="143" t="str">
        <f>IF(Сумма!I50="","",CONCATENATE(IF(Сумма!I50=0,"неопределенное",IF(Сумма!I50&gt;14,"устойчиво-позитивное",IF(AND(Сумма!I50&gt;0,Сумма!I50&lt;15),"ситуативно-позитивное",IF(AND(Сумма!I50&lt;0,Сумма!I50&gt;-15),"ситуативно-негативное",IF(Сумма!I50&lt;-14,"устойчиво-негативное","")))))," (",Сумма!I50," б.)"))</f>
        <v/>
      </c>
      <c r="J50" s="144" t="str">
        <f>IF(Сумма!J50="","",CONCATENATE(IF(Сумма!J50=0,"неопределенное",IF(Сумма!J50&gt;14,"устойчиво-позитивное",IF(AND(Сумма!J50&gt;0,Сумма!J50&lt;15),"ситуативно-позитивное",IF(AND(Сумма!J50&lt;0,Сумма!J50&gt;-15),"ситуативно-негативное",IF(Сумма!J50&lt;-14,"устойчиво-негативное","")))))," (",Сумма!J50," б.)"))</f>
        <v/>
      </c>
      <c r="K50" s="145" t="str">
        <f>IF(Сумма!K50="","",CONCATENATE(IF(Сумма!K50=0,"неопределенное",IF(Сумма!K50&gt;14,"устойчиво-позитивное",IF(AND(Сумма!K50&gt;0,Сумма!K50&lt;15),"ситуативно-позитивное",IF(AND(Сумма!K50&lt;0,Сумма!K50&gt;-15),"ситуативно-негативное",IF(Сумма!K50&lt;-14,"устойчиво-негативное","")))))," (",Сумма!K50," б.)"))</f>
        <v/>
      </c>
    </row>
    <row r="51" spans="1:11" x14ac:dyDescent="0.35">
      <c r="A51" s="137">
        <v>49</v>
      </c>
      <c r="B51" s="97" t="str">
        <f>IF('Данные из бланков'!B51="","",'Данные из бланков'!B51)</f>
        <v/>
      </c>
      <c r="C51" s="98" t="str">
        <f>IF('Данные из бланков'!C51="","",'Данные из бланков'!C51)</f>
        <v/>
      </c>
      <c r="D51" s="138" t="str">
        <f>IF(Сумма!D51="","",CONCATENATE(IF(Сумма!D51=0,"неопределенное",IF(Сумма!D51&gt;14,"устойчиво-позитивное",IF(AND(Сумма!D51&gt;0,Сумма!D51&lt;15),"ситуативно-позитивное",IF(AND(Сумма!D51&lt;0,Сумма!D51&gt;-15),"ситуативно-негативное",IF(Сумма!D51&lt;-14,"устойчиво-негативное","")))))," (",Сумма!D51," б.)"))</f>
        <v/>
      </c>
      <c r="E51" s="139" t="str">
        <f>IF(Сумма!E51="","",CONCATENATE(IF(Сумма!E51=0,"неопределенное",IF(Сумма!E51&gt;14,"устойчиво-позитивное",IF(AND(Сумма!E51&gt;0,Сумма!E51&lt;15),"ситуативно-позитивное",IF(AND(Сумма!E51&lt;0,Сумма!E51&gt;-15),"ситуативно-негативное",IF(Сумма!E51&lt;-14,"устойчиво-негативное","")))))," (",Сумма!E51," б.)"))</f>
        <v/>
      </c>
      <c r="F51" s="140" t="str">
        <f>IF(Сумма!F51="","",CONCATENATE(IF(Сумма!F51=0,"неопределенное",IF(Сумма!F51&gt;14,"устойчиво-позитивное",IF(AND(Сумма!F51&gt;0,Сумма!F51&lt;15),"ситуативно-позитивное",IF(AND(Сумма!F51&lt;0,Сумма!F51&gt;-15),"ситуативно-негативное",IF(Сумма!F51&lt;-14,"устойчиво-негативное","")))))," (",Сумма!F51," б.)"))</f>
        <v/>
      </c>
      <c r="G51" s="141" t="str">
        <f>IF(Сумма!G51="","",CONCATENATE(IF(Сумма!G51=0,"неопределенное",IF(Сумма!G51&gt;14,"устойчиво-позитивное",IF(AND(Сумма!G51&gt;0,Сумма!G51&lt;15),"ситуативно-позитивное",IF(AND(Сумма!G51&lt;0,Сумма!G51&gt;-15),"ситуативно-негативное",IF(Сумма!G51&lt;-14,"устойчиво-негативное","")))))," (",Сумма!G51," б.)"))</f>
        <v/>
      </c>
      <c r="H51" s="142" t="str">
        <f>IF(Сумма!H51="","",CONCATENATE(IF(Сумма!H51=0,"неопределенное",IF(Сумма!H51&gt;14,"устойчиво-позитивное",IF(AND(Сумма!H51&gt;0,Сумма!H51&lt;15),"ситуативно-позитивное",IF(AND(Сумма!H51&lt;0,Сумма!H51&gt;-15),"ситуативно-негативное",IF(Сумма!H51&lt;-14,"устойчиво-негативное","")))))," (",Сумма!H51," б.)"))</f>
        <v/>
      </c>
      <c r="I51" s="143" t="str">
        <f>IF(Сумма!I51="","",CONCATENATE(IF(Сумма!I51=0,"неопределенное",IF(Сумма!I51&gt;14,"устойчиво-позитивное",IF(AND(Сумма!I51&gt;0,Сумма!I51&lt;15),"ситуативно-позитивное",IF(AND(Сумма!I51&lt;0,Сумма!I51&gt;-15),"ситуативно-негативное",IF(Сумма!I51&lt;-14,"устойчиво-негативное","")))))," (",Сумма!I51," б.)"))</f>
        <v/>
      </c>
      <c r="J51" s="144" t="str">
        <f>IF(Сумма!J51="","",CONCATENATE(IF(Сумма!J51=0,"неопределенное",IF(Сумма!J51&gt;14,"устойчиво-позитивное",IF(AND(Сумма!J51&gt;0,Сумма!J51&lt;15),"ситуативно-позитивное",IF(AND(Сумма!J51&lt;0,Сумма!J51&gt;-15),"ситуативно-негативное",IF(Сумма!J51&lt;-14,"устойчиво-негативное","")))))," (",Сумма!J51," б.)"))</f>
        <v/>
      </c>
      <c r="K51" s="145" t="str">
        <f>IF(Сумма!K51="","",CONCATENATE(IF(Сумма!K51=0,"неопределенное",IF(Сумма!K51&gt;14,"устойчиво-позитивное",IF(AND(Сумма!K51&gt;0,Сумма!K51&lt;15),"ситуативно-позитивное",IF(AND(Сумма!K51&lt;0,Сумма!K51&gt;-15),"ситуативно-негативное",IF(Сумма!K51&lt;-14,"устойчиво-негативное","")))))," (",Сумма!K51," б.)"))</f>
        <v/>
      </c>
    </row>
    <row r="52" spans="1:11" x14ac:dyDescent="0.35">
      <c r="A52" s="137">
        <v>50</v>
      </c>
      <c r="B52" s="97" t="str">
        <f>IF('Данные из бланков'!B52="","",'Данные из бланков'!B52)</f>
        <v/>
      </c>
      <c r="C52" s="98" t="str">
        <f>IF('Данные из бланков'!C52="","",'Данные из бланков'!C52)</f>
        <v/>
      </c>
      <c r="D52" s="138" t="str">
        <f>IF(Сумма!D52="","",CONCATENATE(IF(Сумма!D52=0,"неопределенное",IF(Сумма!D52&gt;14,"устойчиво-позитивное",IF(AND(Сумма!D52&gt;0,Сумма!D52&lt;15),"ситуативно-позитивное",IF(AND(Сумма!D52&lt;0,Сумма!D52&gt;-15),"ситуативно-негативное",IF(Сумма!D52&lt;-14,"устойчиво-негативное","")))))," (",Сумма!D52," б.)"))</f>
        <v/>
      </c>
      <c r="E52" s="139" t="str">
        <f>IF(Сумма!E52="","",CONCATENATE(IF(Сумма!E52=0,"неопределенное",IF(Сумма!E52&gt;14,"устойчиво-позитивное",IF(AND(Сумма!E52&gt;0,Сумма!E52&lt;15),"ситуативно-позитивное",IF(AND(Сумма!E52&lt;0,Сумма!E52&gt;-15),"ситуативно-негативное",IF(Сумма!E52&lt;-14,"устойчиво-негативное","")))))," (",Сумма!E52," б.)"))</f>
        <v/>
      </c>
      <c r="F52" s="140" t="str">
        <f>IF(Сумма!F52="","",CONCATENATE(IF(Сумма!F52=0,"неопределенное",IF(Сумма!F52&gt;14,"устойчиво-позитивное",IF(AND(Сумма!F52&gt;0,Сумма!F52&lt;15),"ситуативно-позитивное",IF(AND(Сумма!F52&lt;0,Сумма!F52&gt;-15),"ситуативно-негативное",IF(Сумма!F52&lt;-14,"устойчиво-негативное","")))))," (",Сумма!F52," б.)"))</f>
        <v/>
      </c>
      <c r="G52" s="141" t="str">
        <f>IF(Сумма!G52="","",CONCATENATE(IF(Сумма!G52=0,"неопределенное",IF(Сумма!G52&gt;14,"устойчиво-позитивное",IF(AND(Сумма!G52&gt;0,Сумма!G52&lt;15),"ситуативно-позитивное",IF(AND(Сумма!G52&lt;0,Сумма!G52&gt;-15),"ситуативно-негативное",IF(Сумма!G52&lt;-14,"устойчиво-негативное","")))))," (",Сумма!G52," б.)"))</f>
        <v/>
      </c>
      <c r="H52" s="142" t="str">
        <f>IF(Сумма!H52="","",CONCATENATE(IF(Сумма!H52=0,"неопределенное",IF(Сумма!H52&gt;14,"устойчиво-позитивное",IF(AND(Сумма!H52&gt;0,Сумма!H52&lt;15),"ситуативно-позитивное",IF(AND(Сумма!H52&lt;0,Сумма!H52&gt;-15),"ситуативно-негативное",IF(Сумма!H52&lt;-14,"устойчиво-негативное","")))))," (",Сумма!H52," б.)"))</f>
        <v/>
      </c>
      <c r="I52" s="143" t="str">
        <f>IF(Сумма!I52="","",CONCATENATE(IF(Сумма!I52=0,"неопределенное",IF(Сумма!I52&gt;14,"устойчиво-позитивное",IF(AND(Сумма!I52&gt;0,Сумма!I52&lt;15),"ситуативно-позитивное",IF(AND(Сумма!I52&lt;0,Сумма!I52&gt;-15),"ситуативно-негативное",IF(Сумма!I52&lt;-14,"устойчиво-негативное","")))))," (",Сумма!I52," б.)"))</f>
        <v/>
      </c>
      <c r="J52" s="144" t="str">
        <f>IF(Сумма!J52="","",CONCATENATE(IF(Сумма!J52=0,"неопределенное",IF(Сумма!J52&gt;14,"устойчиво-позитивное",IF(AND(Сумма!J52&gt;0,Сумма!J52&lt;15),"ситуативно-позитивное",IF(AND(Сумма!J52&lt;0,Сумма!J52&gt;-15),"ситуативно-негативное",IF(Сумма!J52&lt;-14,"устойчиво-негативное","")))))," (",Сумма!J52," б.)"))</f>
        <v/>
      </c>
      <c r="K52" s="145" t="str">
        <f>IF(Сумма!K52="","",CONCATENATE(IF(Сумма!K52=0,"неопределенное",IF(Сумма!K52&gt;14,"устойчиво-позитивное",IF(AND(Сумма!K52&gt;0,Сумма!K52&lt;15),"ситуативно-позитивное",IF(AND(Сумма!K52&lt;0,Сумма!K52&gt;-15),"ситуативно-негативное",IF(Сумма!K52&lt;-14,"устойчиво-негативное","")))))," (",Сумма!K52," б.)"))</f>
        <v/>
      </c>
    </row>
    <row r="53" spans="1:11" x14ac:dyDescent="0.35">
      <c r="A53" s="137">
        <v>51</v>
      </c>
      <c r="B53" s="97" t="str">
        <f>IF('Данные из бланков'!B53="","",'Данные из бланков'!B53)</f>
        <v/>
      </c>
      <c r="C53" s="98" t="str">
        <f>IF('Данные из бланков'!C53="","",'Данные из бланков'!C53)</f>
        <v/>
      </c>
      <c r="D53" s="138" t="str">
        <f>IF(Сумма!D53="","",CONCATENATE(IF(Сумма!D53=0,"неопределенное",IF(Сумма!D53&gt;14,"устойчиво-позитивное",IF(AND(Сумма!D53&gt;0,Сумма!D53&lt;15),"ситуативно-позитивное",IF(AND(Сумма!D53&lt;0,Сумма!D53&gt;-15),"ситуативно-негативное",IF(Сумма!D53&lt;-14,"устойчиво-негативное","")))))," (",Сумма!D53," б.)"))</f>
        <v/>
      </c>
      <c r="E53" s="139" t="str">
        <f>IF(Сумма!E53="","",CONCATENATE(IF(Сумма!E53=0,"неопределенное",IF(Сумма!E53&gt;14,"устойчиво-позитивное",IF(AND(Сумма!E53&gt;0,Сумма!E53&lt;15),"ситуативно-позитивное",IF(AND(Сумма!E53&lt;0,Сумма!E53&gt;-15),"ситуативно-негативное",IF(Сумма!E53&lt;-14,"устойчиво-негативное","")))))," (",Сумма!E53," б.)"))</f>
        <v/>
      </c>
      <c r="F53" s="140" t="str">
        <f>IF(Сумма!F53="","",CONCATENATE(IF(Сумма!F53=0,"неопределенное",IF(Сумма!F53&gt;14,"устойчиво-позитивное",IF(AND(Сумма!F53&gt;0,Сумма!F53&lt;15),"ситуативно-позитивное",IF(AND(Сумма!F53&lt;0,Сумма!F53&gt;-15),"ситуативно-негативное",IF(Сумма!F53&lt;-14,"устойчиво-негативное","")))))," (",Сумма!F53," б.)"))</f>
        <v/>
      </c>
      <c r="G53" s="141" t="str">
        <f>IF(Сумма!G53="","",CONCATENATE(IF(Сумма!G53=0,"неопределенное",IF(Сумма!G53&gt;14,"устойчиво-позитивное",IF(AND(Сумма!G53&gt;0,Сумма!G53&lt;15),"ситуативно-позитивное",IF(AND(Сумма!G53&lt;0,Сумма!G53&gt;-15),"ситуативно-негативное",IF(Сумма!G53&lt;-14,"устойчиво-негативное","")))))," (",Сумма!G53," б.)"))</f>
        <v/>
      </c>
      <c r="H53" s="142" t="str">
        <f>IF(Сумма!H53="","",CONCATENATE(IF(Сумма!H53=0,"неопределенное",IF(Сумма!H53&gt;14,"устойчиво-позитивное",IF(AND(Сумма!H53&gt;0,Сумма!H53&lt;15),"ситуативно-позитивное",IF(AND(Сумма!H53&lt;0,Сумма!H53&gt;-15),"ситуативно-негативное",IF(Сумма!H53&lt;-14,"устойчиво-негативное","")))))," (",Сумма!H53," б.)"))</f>
        <v/>
      </c>
      <c r="I53" s="143" t="str">
        <f>IF(Сумма!I53="","",CONCATENATE(IF(Сумма!I53=0,"неопределенное",IF(Сумма!I53&gt;14,"устойчиво-позитивное",IF(AND(Сумма!I53&gt;0,Сумма!I53&lt;15),"ситуативно-позитивное",IF(AND(Сумма!I53&lt;0,Сумма!I53&gt;-15),"ситуативно-негативное",IF(Сумма!I53&lt;-14,"устойчиво-негативное","")))))," (",Сумма!I53," б.)"))</f>
        <v/>
      </c>
      <c r="J53" s="144" t="str">
        <f>IF(Сумма!J53="","",CONCATENATE(IF(Сумма!J53=0,"неопределенное",IF(Сумма!J53&gt;14,"устойчиво-позитивное",IF(AND(Сумма!J53&gt;0,Сумма!J53&lt;15),"ситуативно-позитивное",IF(AND(Сумма!J53&lt;0,Сумма!J53&gt;-15),"ситуативно-негативное",IF(Сумма!J53&lt;-14,"устойчиво-негативное","")))))," (",Сумма!J53," б.)"))</f>
        <v/>
      </c>
      <c r="K53" s="145" t="str">
        <f>IF(Сумма!K53="","",CONCATENATE(IF(Сумма!K53=0,"неопределенное",IF(Сумма!K53&gt;14,"устойчиво-позитивное",IF(AND(Сумма!K53&gt;0,Сумма!K53&lt;15),"ситуативно-позитивное",IF(AND(Сумма!K53&lt;0,Сумма!K53&gt;-15),"ситуативно-негативное",IF(Сумма!K53&lt;-14,"устойчиво-негативное","")))))," (",Сумма!K53," б.)"))</f>
        <v/>
      </c>
    </row>
    <row r="54" spans="1:11" x14ac:dyDescent="0.35">
      <c r="A54" s="137">
        <v>52</v>
      </c>
      <c r="B54" s="97" t="str">
        <f>IF('Данные из бланков'!B54="","",'Данные из бланков'!B54)</f>
        <v/>
      </c>
      <c r="C54" s="98" t="str">
        <f>IF('Данные из бланков'!C54="","",'Данные из бланков'!C54)</f>
        <v/>
      </c>
      <c r="D54" s="138" t="str">
        <f>IF(Сумма!D54="","",CONCATENATE(IF(Сумма!D54=0,"неопределенное",IF(Сумма!D54&gt;14,"устойчиво-позитивное",IF(AND(Сумма!D54&gt;0,Сумма!D54&lt;15),"ситуативно-позитивное",IF(AND(Сумма!D54&lt;0,Сумма!D54&gt;-15),"ситуативно-негативное",IF(Сумма!D54&lt;-14,"устойчиво-негативное","")))))," (",Сумма!D54," б.)"))</f>
        <v/>
      </c>
      <c r="E54" s="139" t="str">
        <f>IF(Сумма!E54="","",CONCATENATE(IF(Сумма!E54=0,"неопределенное",IF(Сумма!E54&gt;14,"устойчиво-позитивное",IF(AND(Сумма!E54&gt;0,Сумма!E54&lt;15),"ситуативно-позитивное",IF(AND(Сумма!E54&lt;0,Сумма!E54&gt;-15),"ситуативно-негативное",IF(Сумма!E54&lt;-14,"устойчиво-негативное","")))))," (",Сумма!E54," б.)"))</f>
        <v/>
      </c>
      <c r="F54" s="140" t="str">
        <f>IF(Сумма!F54="","",CONCATENATE(IF(Сумма!F54=0,"неопределенное",IF(Сумма!F54&gt;14,"устойчиво-позитивное",IF(AND(Сумма!F54&gt;0,Сумма!F54&lt;15),"ситуативно-позитивное",IF(AND(Сумма!F54&lt;0,Сумма!F54&gt;-15),"ситуативно-негативное",IF(Сумма!F54&lt;-14,"устойчиво-негативное","")))))," (",Сумма!F54," б.)"))</f>
        <v/>
      </c>
      <c r="G54" s="141" t="str">
        <f>IF(Сумма!G54="","",CONCATENATE(IF(Сумма!G54=0,"неопределенное",IF(Сумма!G54&gt;14,"устойчиво-позитивное",IF(AND(Сумма!G54&gt;0,Сумма!G54&lt;15),"ситуативно-позитивное",IF(AND(Сумма!G54&lt;0,Сумма!G54&gt;-15),"ситуативно-негативное",IF(Сумма!G54&lt;-14,"устойчиво-негативное","")))))," (",Сумма!G54," б.)"))</f>
        <v/>
      </c>
      <c r="H54" s="142" t="str">
        <f>IF(Сумма!H54="","",CONCATENATE(IF(Сумма!H54=0,"неопределенное",IF(Сумма!H54&gt;14,"устойчиво-позитивное",IF(AND(Сумма!H54&gt;0,Сумма!H54&lt;15),"ситуативно-позитивное",IF(AND(Сумма!H54&lt;0,Сумма!H54&gt;-15),"ситуативно-негативное",IF(Сумма!H54&lt;-14,"устойчиво-негативное","")))))," (",Сумма!H54," б.)"))</f>
        <v/>
      </c>
      <c r="I54" s="143" t="str">
        <f>IF(Сумма!I54="","",CONCATENATE(IF(Сумма!I54=0,"неопределенное",IF(Сумма!I54&gt;14,"устойчиво-позитивное",IF(AND(Сумма!I54&gt;0,Сумма!I54&lt;15),"ситуативно-позитивное",IF(AND(Сумма!I54&lt;0,Сумма!I54&gt;-15),"ситуативно-негативное",IF(Сумма!I54&lt;-14,"устойчиво-негативное","")))))," (",Сумма!I54," б.)"))</f>
        <v/>
      </c>
      <c r="J54" s="144" t="str">
        <f>IF(Сумма!J54="","",CONCATENATE(IF(Сумма!J54=0,"неопределенное",IF(Сумма!J54&gt;14,"устойчиво-позитивное",IF(AND(Сумма!J54&gt;0,Сумма!J54&lt;15),"ситуативно-позитивное",IF(AND(Сумма!J54&lt;0,Сумма!J54&gt;-15),"ситуативно-негативное",IF(Сумма!J54&lt;-14,"устойчиво-негативное","")))))," (",Сумма!J54," б.)"))</f>
        <v/>
      </c>
      <c r="K54" s="145" t="str">
        <f>IF(Сумма!K54="","",CONCATENATE(IF(Сумма!K54=0,"неопределенное",IF(Сумма!K54&gt;14,"устойчиво-позитивное",IF(AND(Сумма!K54&gt;0,Сумма!K54&lt;15),"ситуативно-позитивное",IF(AND(Сумма!K54&lt;0,Сумма!K54&gt;-15),"ситуативно-негативное",IF(Сумма!K54&lt;-14,"устойчиво-негативное","")))))," (",Сумма!K54," б.)"))</f>
        <v/>
      </c>
    </row>
    <row r="55" spans="1:11" x14ac:dyDescent="0.35">
      <c r="A55" s="137">
        <v>53</v>
      </c>
      <c r="B55" s="97" t="str">
        <f>IF('Данные из бланков'!B55="","",'Данные из бланков'!B55)</f>
        <v/>
      </c>
      <c r="C55" s="98" t="str">
        <f>IF('Данные из бланков'!C55="","",'Данные из бланков'!C55)</f>
        <v/>
      </c>
      <c r="D55" s="138" t="str">
        <f>IF(Сумма!D55="","",CONCATENATE(IF(Сумма!D55=0,"неопределенное",IF(Сумма!D55&gt;14,"устойчиво-позитивное",IF(AND(Сумма!D55&gt;0,Сумма!D55&lt;15),"ситуативно-позитивное",IF(AND(Сумма!D55&lt;0,Сумма!D55&gt;-15),"ситуативно-негативное",IF(Сумма!D55&lt;-14,"устойчиво-негативное","")))))," (",Сумма!D55," б.)"))</f>
        <v/>
      </c>
      <c r="E55" s="139" t="str">
        <f>IF(Сумма!E55="","",CONCATENATE(IF(Сумма!E55=0,"неопределенное",IF(Сумма!E55&gt;14,"устойчиво-позитивное",IF(AND(Сумма!E55&gt;0,Сумма!E55&lt;15),"ситуативно-позитивное",IF(AND(Сумма!E55&lt;0,Сумма!E55&gt;-15),"ситуативно-негативное",IF(Сумма!E55&lt;-14,"устойчиво-негативное","")))))," (",Сумма!E55," б.)"))</f>
        <v/>
      </c>
      <c r="F55" s="140" t="str">
        <f>IF(Сумма!F55="","",CONCATENATE(IF(Сумма!F55=0,"неопределенное",IF(Сумма!F55&gt;14,"устойчиво-позитивное",IF(AND(Сумма!F55&gt;0,Сумма!F55&lt;15),"ситуативно-позитивное",IF(AND(Сумма!F55&lt;0,Сумма!F55&gt;-15),"ситуативно-негативное",IF(Сумма!F55&lt;-14,"устойчиво-негативное","")))))," (",Сумма!F55," б.)"))</f>
        <v/>
      </c>
      <c r="G55" s="141" t="str">
        <f>IF(Сумма!G55="","",CONCATENATE(IF(Сумма!G55=0,"неопределенное",IF(Сумма!G55&gt;14,"устойчиво-позитивное",IF(AND(Сумма!G55&gt;0,Сумма!G55&lt;15),"ситуативно-позитивное",IF(AND(Сумма!G55&lt;0,Сумма!G55&gt;-15),"ситуативно-негативное",IF(Сумма!G55&lt;-14,"устойчиво-негативное","")))))," (",Сумма!G55," б.)"))</f>
        <v/>
      </c>
      <c r="H55" s="142" t="str">
        <f>IF(Сумма!H55="","",CONCATENATE(IF(Сумма!H55=0,"неопределенное",IF(Сумма!H55&gt;14,"устойчиво-позитивное",IF(AND(Сумма!H55&gt;0,Сумма!H55&lt;15),"ситуативно-позитивное",IF(AND(Сумма!H55&lt;0,Сумма!H55&gt;-15),"ситуативно-негативное",IF(Сумма!H55&lt;-14,"устойчиво-негативное","")))))," (",Сумма!H55," б.)"))</f>
        <v/>
      </c>
      <c r="I55" s="143" t="str">
        <f>IF(Сумма!I55="","",CONCATENATE(IF(Сумма!I55=0,"неопределенное",IF(Сумма!I55&gt;14,"устойчиво-позитивное",IF(AND(Сумма!I55&gt;0,Сумма!I55&lt;15),"ситуативно-позитивное",IF(AND(Сумма!I55&lt;0,Сумма!I55&gt;-15),"ситуативно-негативное",IF(Сумма!I55&lt;-14,"устойчиво-негативное","")))))," (",Сумма!I55," б.)"))</f>
        <v/>
      </c>
      <c r="J55" s="144" t="str">
        <f>IF(Сумма!J55="","",CONCATENATE(IF(Сумма!J55=0,"неопределенное",IF(Сумма!J55&gt;14,"устойчиво-позитивное",IF(AND(Сумма!J55&gt;0,Сумма!J55&lt;15),"ситуативно-позитивное",IF(AND(Сумма!J55&lt;0,Сумма!J55&gt;-15),"ситуативно-негативное",IF(Сумма!J55&lt;-14,"устойчиво-негативное","")))))," (",Сумма!J55," б.)"))</f>
        <v/>
      </c>
      <c r="K55" s="145" t="str">
        <f>IF(Сумма!K55="","",CONCATENATE(IF(Сумма!K55=0,"неопределенное",IF(Сумма!K55&gt;14,"устойчиво-позитивное",IF(AND(Сумма!K55&gt;0,Сумма!K55&lt;15),"ситуативно-позитивное",IF(AND(Сумма!K55&lt;0,Сумма!K55&gt;-15),"ситуативно-негативное",IF(Сумма!K55&lt;-14,"устойчиво-негативное","")))))," (",Сумма!K55," б.)"))</f>
        <v/>
      </c>
    </row>
    <row r="56" spans="1:11" x14ac:dyDescent="0.35">
      <c r="A56" s="137">
        <v>54</v>
      </c>
      <c r="B56" s="97" t="str">
        <f>IF('Данные из бланков'!B56="","",'Данные из бланков'!B56)</f>
        <v/>
      </c>
      <c r="C56" s="98" t="str">
        <f>IF('Данные из бланков'!C56="","",'Данные из бланков'!C56)</f>
        <v/>
      </c>
      <c r="D56" s="138" t="str">
        <f>IF(Сумма!D56="","",CONCATENATE(IF(Сумма!D56=0,"неопределенное",IF(Сумма!D56&gt;14,"устойчиво-позитивное",IF(AND(Сумма!D56&gt;0,Сумма!D56&lt;15),"ситуативно-позитивное",IF(AND(Сумма!D56&lt;0,Сумма!D56&gt;-15),"ситуативно-негативное",IF(Сумма!D56&lt;-14,"устойчиво-негативное","")))))," (",Сумма!D56," б.)"))</f>
        <v/>
      </c>
      <c r="E56" s="139" t="str">
        <f>IF(Сумма!E56="","",CONCATENATE(IF(Сумма!E56=0,"неопределенное",IF(Сумма!E56&gt;14,"устойчиво-позитивное",IF(AND(Сумма!E56&gt;0,Сумма!E56&lt;15),"ситуативно-позитивное",IF(AND(Сумма!E56&lt;0,Сумма!E56&gt;-15),"ситуативно-негативное",IF(Сумма!E56&lt;-14,"устойчиво-негативное","")))))," (",Сумма!E56," б.)"))</f>
        <v/>
      </c>
      <c r="F56" s="140" t="str">
        <f>IF(Сумма!F56="","",CONCATENATE(IF(Сумма!F56=0,"неопределенное",IF(Сумма!F56&gt;14,"устойчиво-позитивное",IF(AND(Сумма!F56&gt;0,Сумма!F56&lt;15),"ситуативно-позитивное",IF(AND(Сумма!F56&lt;0,Сумма!F56&gt;-15),"ситуативно-негативное",IF(Сумма!F56&lt;-14,"устойчиво-негативное","")))))," (",Сумма!F56," б.)"))</f>
        <v/>
      </c>
      <c r="G56" s="141" t="str">
        <f>IF(Сумма!G56="","",CONCATENATE(IF(Сумма!G56=0,"неопределенное",IF(Сумма!G56&gt;14,"устойчиво-позитивное",IF(AND(Сумма!G56&gt;0,Сумма!G56&lt;15),"ситуативно-позитивное",IF(AND(Сумма!G56&lt;0,Сумма!G56&gt;-15),"ситуативно-негативное",IF(Сумма!G56&lt;-14,"устойчиво-негативное","")))))," (",Сумма!G56," б.)"))</f>
        <v/>
      </c>
      <c r="H56" s="142" t="str">
        <f>IF(Сумма!H56="","",CONCATENATE(IF(Сумма!H56=0,"неопределенное",IF(Сумма!H56&gt;14,"устойчиво-позитивное",IF(AND(Сумма!H56&gt;0,Сумма!H56&lt;15),"ситуативно-позитивное",IF(AND(Сумма!H56&lt;0,Сумма!H56&gt;-15),"ситуативно-негативное",IF(Сумма!H56&lt;-14,"устойчиво-негативное","")))))," (",Сумма!H56," б.)"))</f>
        <v/>
      </c>
      <c r="I56" s="143" t="str">
        <f>IF(Сумма!I56="","",CONCATENATE(IF(Сумма!I56=0,"неопределенное",IF(Сумма!I56&gt;14,"устойчиво-позитивное",IF(AND(Сумма!I56&gt;0,Сумма!I56&lt;15),"ситуативно-позитивное",IF(AND(Сумма!I56&lt;0,Сумма!I56&gt;-15),"ситуативно-негативное",IF(Сумма!I56&lt;-14,"устойчиво-негативное","")))))," (",Сумма!I56," б.)"))</f>
        <v/>
      </c>
      <c r="J56" s="144" t="str">
        <f>IF(Сумма!J56="","",CONCATENATE(IF(Сумма!J56=0,"неопределенное",IF(Сумма!J56&gt;14,"устойчиво-позитивное",IF(AND(Сумма!J56&gt;0,Сумма!J56&lt;15),"ситуативно-позитивное",IF(AND(Сумма!J56&lt;0,Сумма!J56&gt;-15),"ситуативно-негативное",IF(Сумма!J56&lt;-14,"устойчиво-негативное","")))))," (",Сумма!J56," б.)"))</f>
        <v/>
      </c>
      <c r="K56" s="145" t="str">
        <f>IF(Сумма!K56="","",CONCATENATE(IF(Сумма!K56=0,"неопределенное",IF(Сумма!K56&gt;14,"устойчиво-позитивное",IF(AND(Сумма!K56&gt;0,Сумма!K56&lt;15),"ситуативно-позитивное",IF(AND(Сумма!K56&lt;0,Сумма!K56&gt;-15),"ситуативно-негативное",IF(Сумма!K56&lt;-14,"устойчиво-негативное","")))))," (",Сумма!K56," б.)"))</f>
        <v/>
      </c>
    </row>
    <row r="57" spans="1:11" x14ac:dyDescent="0.35">
      <c r="A57" s="137">
        <v>55</v>
      </c>
      <c r="B57" s="97" t="str">
        <f>IF('Данные из бланков'!B57="","",'Данные из бланков'!B57)</f>
        <v/>
      </c>
      <c r="C57" s="98" t="str">
        <f>IF('Данные из бланков'!C57="","",'Данные из бланков'!C57)</f>
        <v/>
      </c>
      <c r="D57" s="138" t="str">
        <f>IF(Сумма!D57="","",CONCATENATE(IF(Сумма!D57=0,"неопределенное",IF(Сумма!D57&gt;14,"устойчиво-позитивное",IF(AND(Сумма!D57&gt;0,Сумма!D57&lt;15),"ситуативно-позитивное",IF(AND(Сумма!D57&lt;0,Сумма!D57&gt;-15),"ситуативно-негативное",IF(Сумма!D57&lt;-14,"устойчиво-негативное","")))))," (",Сумма!D57," б.)"))</f>
        <v/>
      </c>
      <c r="E57" s="139" t="str">
        <f>IF(Сумма!E57="","",CONCATENATE(IF(Сумма!E57=0,"неопределенное",IF(Сумма!E57&gt;14,"устойчиво-позитивное",IF(AND(Сумма!E57&gt;0,Сумма!E57&lt;15),"ситуативно-позитивное",IF(AND(Сумма!E57&lt;0,Сумма!E57&gt;-15),"ситуативно-негативное",IF(Сумма!E57&lt;-14,"устойчиво-негативное","")))))," (",Сумма!E57," б.)"))</f>
        <v/>
      </c>
      <c r="F57" s="140" t="str">
        <f>IF(Сумма!F57="","",CONCATENATE(IF(Сумма!F57=0,"неопределенное",IF(Сумма!F57&gt;14,"устойчиво-позитивное",IF(AND(Сумма!F57&gt;0,Сумма!F57&lt;15),"ситуативно-позитивное",IF(AND(Сумма!F57&lt;0,Сумма!F57&gt;-15),"ситуативно-негативное",IF(Сумма!F57&lt;-14,"устойчиво-негативное","")))))," (",Сумма!F57," б.)"))</f>
        <v/>
      </c>
      <c r="G57" s="141" t="str">
        <f>IF(Сумма!G57="","",CONCATENATE(IF(Сумма!G57=0,"неопределенное",IF(Сумма!G57&gt;14,"устойчиво-позитивное",IF(AND(Сумма!G57&gt;0,Сумма!G57&lt;15),"ситуативно-позитивное",IF(AND(Сумма!G57&lt;0,Сумма!G57&gt;-15),"ситуативно-негативное",IF(Сумма!G57&lt;-14,"устойчиво-негативное","")))))," (",Сумма!G57," б.)"))</f>
        <v/>
      </c>
      <c r="H57" s="142" t="str">
        <f>IF(Сумма!H57="","",CONCATENATE(IF(Сумма!H57=0,"неопределенное",IF(Сумма!H57&gt;14,"устойчиво-позитивное",IF(AND(Сумма!H57&gt;0,Сумма!H57&lt;15),"ситуативно-позитивное",IF(AND(Сумма!H57&lt;0,Сумма!H57&gt;-15),"ситуативно-негативное",IF(Сумма!H57&lt;-14,"устойчиво-негативное","")))))," (",Сумма!H57," б.)"))</f>
        <v/>
      </c>
      <c r="I57" s="143" t="str">
        <f>IF(Сумма!I57="","",CONCATENATE(IF(Сумма!I57=0,"неопределенное",IF(Сумма!I57&gt;14,"устойчиво-позитивное",IF(AND(Сумма!I57&gt;0,Сумма!I57&lt;15),"ситуативно-позитивное",IF(AND(Сумма!I57&lt;0,Сумма!I57&gt;-15),"ситуативно-негативное",IF(Сумма!I57&lt;-14,"устойчиво-негативное","")))))," (",Сумма!I57," б.)"))</f>
        <v/>
      </c>
      <c r="J57" s="144" t="str">
        <f>IF(Сумма!J57="","",CONCATENATE(IF(Сумма!J57=0,"неопределенное",IF(Сумма!J57&gt;14,"устойчиво-позитивное",IF(AND(Сумма!J57&gt;0,Сумма!J57&lt;15),"ситуативно-позитивное",IF(AND(Сумма!J57&lt;0,Сумма!J57&gt;-15),"ситуативно-негативное",IF(Сумма!J57&lt;-14,"устойчиво-негативное","")))))," (",Сумма!J57," б.)"))</f>
        <v/>
      </c>
      <c r="K57" s="145" t="str">
        <f>IF(Сумма!K57="","",CONCATENATE(IF(Сумма!K57=0,"неопределенное",IF(Сумма!K57&gt;14,"устойчиво-позитивное",IF(AND(Сумма!K57&gt;0,Сумма!K57&lt;15),"ситуативно-позитивное",IF(AND(Сумма!K57&lt;0,Сумма!K57&gt;-15),"ситуативно-негативное",IF(Сумма!K57&lt;-14,"устойчиво-негативное","")))))," (",Сумма!K57," б.)"))</f>
        <v/>
      </c>
    </row>
    <row r="58" spans="1:11" x14ac:dyDescent="0.35">
      <c r="A58" s="137">
        <v>56</v>
      </c>
      <c r="B58" s="97" t="str">
        <f>IF('Данные из бланков'!B58="","",'Данные из бланков'!B58)</f>
        <v/>
      </c>
      <c r="C58" s="98" t="str">
        <f>IF('Данные из бланков'!C58="","",'Данные из бланков'!C58)</f>
        <v/>
      </c>
      <c r="D58" s="138" t="str">
        <f>IF(Сумма!D58="","",CONCATENATE(IF(Сумма!D58=0,"неопределенное",IF(Сумма!D58&gt;14,"устойчиво-позитивное",IF(AND(Сумма!D58&gt;0,Сумма!D58&lt;15),"ситуативно-позитивное",IF(AND(Сумма!D58&lt;0,Сумма!D58&gt;-15),"ситуативно-негативное",IF(Сумма!D58&lt;-14,"устойчиво-негативное","")))))," (",Сумма!D58," б.)"))</f>
        <v/>
      </c>
      <c r="E58" s="139" t="str">
        <f>IF(Сумма!E58="","",CONCATENATE(IF(Сумма!E58=0,"неопределенное",IF(Сумма!E58&gt;14,"устойчиво-позитивное",IF(AND(Сумма!E58&gt;0,Сумма!E58&lt;15),"ситуативно-позитивное",IF(AND(Сумма!E58&lt;0,Сумма!E58&gt;-15),"ситуативно-негативное",IF(Сумма!E58&lt;-14,"устойчиво-негативное","")))))," (",Сумма!E58," б.)"))</f>
        <v/>
      </c>
      <c r="F58" s="140" t="str">
        <f>IF(Сумма!F58="","",CONCATENATE(IF(Сумма!F58=0,"неопределенное",IF(Сумма!F58&gt;14,"устойчиво-позитивное",IF(AND(Сумма!F58&gt;0,Сумма!F58&lt;15),"ситуативно-позитивное",IF(AND(Сумма!F58&lt;0,Сумма!F58&gt;-15),"ситуативно-негативное",IF(Сумма!F58&lt;-14,"устойчиво-негативное","")))))," (",Сумма!F58," б.)"))</f>
        <v/>
      </c>
      <c r="G58" s="141" t="str">
        <f>IF(Сумма!G58="","",CONCATENATE(IF(Сумма!G58=0,"неопределенное",IF(Сумма!G58&gt;14,"устойчиво-позитивное",IF(AND(Сумма!G58&gt;0,Сумма!G58&lt;15),"ситуативно-позитивное",IF(AND(Сумма!G58&lt;0,Сумма!G58&gt;-15),"ситуативно-негативное",IF(Сумма!G58&lt;-14,"устойчиво-негативное","")))))," (",Сумма!G58," б.)"))</f>
        <v/>
      </c>
      <c r="H58" s="142" t="str">
        <f>IF(Сумма!H58="","",CONCATENATE(IF(Сумма!H58=0,"неопределенное",IF(Сумма!H58&gt;14,"устойчиво-позитивное",IF(AND(Сумма!H58&gt;0,Сумма!H58&lt;15),"ситуативно-позитивное",IF(AND(Сумма!H58&lt;0,Сумма!H58&gt;-15),"ситуативно-негативное",IF(Сумма!H58&lt;-14,"устойчиво-негативное","")))))," (",Сумма!H58," б.)"))</f>
        <v/>
      </c>
      <c r="I58" s="143" t="str">
        <f>IF(Сумма!I58="","",CONCATENATE(IF(Сумма!I58=0,"неопределенное",IF(Сумма!I58&gt;14,"устойчиво-позитивное",IF(AND(Сумма!I58&gt;0,Сумма!I58&lt;15),"ситуативно-позитивное",IF(AND(Сумма!I58&lt;0,Сумма!I58&gt;-15),"ситуативно-негативное",IF(Сумма!I58&lt;-14,"устойчиво-негативное","")))))," (",Сумма!I58," б.)"))</f>
        <v/>
      </c>
      <c r="J58" s="144" t="str">
        <f>IF(Сумма!J58="","",CONCATENATE(IF(Сумма!J58=0,"неопределенное",IF(Сумма!J58&gt;14,"устойчиво-позитивное",IF(AND(Сумма!J58&gt;0,Сумма!J58&lt;15),"ситуативно-позитивное",IF(AND(Сумма!J58&lt;0,Сумма!J58&gt;-15),"ситуативно-негативное",IF(Сумма!J58&lt;-14,"устойчиво-негативное","")))))," (",Сумма!J58," б.)"))</f>
        <v/>
      </c>
      <c r="K58" s="145" t="str">
        <f>IF(Сумма!K58="","",CONCATENATE(IF(Сумма!K58=0,"неопределенное",IF(Сумма!K58&gt;14,"устойчиво-позитивное",IF(AND(Сумма!K58&gt;0,Сумма!K58&lt;15),"ситуативно-позитивное",IF(AND(Сумма!K58&lt;0,Сумма!K58&gt;-15),"ситуативно-негативное",IF(Сумма!K58&lt;-14,"устойчиво-негативное","")))))," (",Сумма!K58," б.)"))</f>
        <v/>
      </c>
    </row>
    <row r="59" spans="1:11" x14ac:dyDescent="0.35">
      <c r="A59" s="137">
        <v>57</v>
      </c>
      <c r="B59" s="97" t="str">
        <f>IF('Данные из бланков'!B59="","",'Данные из бланков'!B59)</f>
        <v/>
      </c>
      <c r="C59" s="98" t="str">
        <f>IF('Данные из бланков'!C59="","",'Данные из бланков'!C59)</f>
        <v/>
      </c>
      <c r="D59" s="138" t="str">
        <f>IF(Сумма!D59="","",CONCATENATE(IF(Сумма!D59=0,"неопределенное",IF(Сумма!D59&gt;14,"устойчиво-позитивное",IF(AND(Сумма!D59&gt;0,Сумма!D59&lt;15),"ситуативно-позитивное",IF(AND(Сумма!D59&lt;0,Сумма!D59&gt;-15),"ситуативно-негативное",IF(Сумма!D59&lt;-14,"устойчиво-негативное","")))))," (",Сумма!D59," б.)"))</f>
        <v/>
      </c>
      <c r="E59" s="139" t="str">
        <f>IF(Сумма!E59="","",CONCATENATE(IF(Сумма!E59=0,"неопределенное",IF(Сумма!E59&gt;14,"устойчиво-позитивное",IF(AND(Сумма!E59&gt;0,Сумма!E59&lt;15),"ситуативно-позитивное",IF(AND(Сумма!E59&lt;0,Сумма!E59&gt;-15),"ситуативно-негативное",IF(Сумма!E59&lt;-14,"устойчиво-негативное","")))))," (",Сумма!E59," б.)"))</f>
        <v/>
      </c>
      <c r="F59" s="140" t="str">
        <f>IF(Сумма!F59="","",CONCATENATE(IF(Сумма!F59=0,"неопределенное",IF(Сумма!F59&gt;14,"устойчиво-позитивное",IF(AND(Сумма!F59&gt;0,Сумма!F59&lt;15),"ситуативно-позитивное",IF(AND(Сумма!F59&lt;0,Сумма!F59&gt;-15),"ситуативно-негативное",IF(Сумма!F59&lt;-14,"устойчиво-негативное","")))))," (",Сумма!F59," б.)"))</f>
        <v/>
      </c>
      <c r="G59" s="141" t="str">
        <f>IF(Сумма!G59="","",CONCATENATE(IF(Сумма!G59=0,"неопределенное",IF(Сумма!G59&gt;14,"устойчиво-позитивное",IF(AND(Сумма!G59&gt;0,Сумма!G59&lt;15),"ситуативно-позитивное",IF(AND(Сумма!G59&lt;0,Сумма!G59&gt;-15),"ситуативно-негативное",IF(Сумма!G59&lt;-14,"устойчиво-негативное","")))))," (",Сумма!G59," б.)"))</f>
        <v/>
      </c>
      <c r="H59" s="142" t="str">
        <f>IF(Сумма!H59="","",CONCATENATE(IF(Сумма!H59=0,"неопределенное",IF(Сумма!H59&gt;14,"устойчиво-позитивное",IF(AND(Сумма!H59&gt;0,Сумма!H59&lt;15),"ситуативно-позитивное",IF(AND(Сумма!H59&lt;0,Сумма!H59&gt;-15),"ситуативно-негативное",IF(Сумма!H59&lt;-14,"устойчиво-негативное","")))))," (",Сумма!H59," б.)"))</f>
        <v/>
      </c>
      <c r="I59" s="143" t="str">
        <f>IF(Сумма!I59="","",CONCATENATE(IF(Сумма!I59=0,"неопределенное",IF(Сумма!I59&gt;14,"устойчиво-позитивное",IF(AND(Сумма!I59&gt;0,Сумма!I59&lt;15),"ситуативно-позитивное",IF(AND(Сумма!I59&lt;0,Сумма!I59&gt;-15),"ситуативно-негативное",IF(Сумма!I59&lt;-14,"устойчиво-негативное","")))))," (",Сумма!I59," б.)"))</f>
        <v/>
      </c>
      <c r="J59" s="144" t="str">
        <f>IF(Сумма!J59="","",CONCATENATE(IF(Сумма!J59=0,"неопределенное",IF(Сумма!J59&gt;14,"устойчиво-позитивное",IF(AND(Сумма!J59&gt;0,Сумма!J59&lt;15),"ситуативно-позитивное",IF(AND(Сумма!J59&lt;0,Сумма!J59&gt;-15),"ситуативно-негативное",IF(Сумма!J59&lt;-14,"устойчиво-негативное","")))))," (",Сумма!J59," б.)"))</f>
        <v/>
      </c>
      <c r="K59" s="145" t="str">
        <f>IF(Сумма!K59="","",CONCATENATE(IF(Сумма!K59=0,"неопределенное",IF(Сумма!K59&gt;14,"устойчиво-позитивное",IF(AND(Сумма!K59&gt;0,Сумма!K59&lt;15),"ситуативно-позитивное",IF(AND(Сумма!K59&lt;0,Сумма!K59&gt;-15),"ситуативно-негативное",IF(Сумма!K59&lt;-14,"устойчиво-негативное","")))))," (",Сумма!K59," б.)"))</f>
        <v/>
      </c>
    </row>
    <row r="60" spans="1:11" x14ac:dyDescent="0.35">
      <c r="A60" s="137">
        <v>58</v>
      </c>
      <c r="B60" s="97" t="str">
        <f>IF('Данные из бланков'!B60="","",'Данные из бланков'!B60)</f>
        <v/>
      </c>
      <c r="C60" s="98" t="str">
        <f>IF('Данные из бланков'!C60="","",'Данные из бланков'!C60)</f>
        <v/>
      </c>
      <c r="D60" s="138" t="str">
        <f>IF(Сумма!D60="","",CONCATENATE(IF(Сумма!D60=0,"неопределенное",IF(Сумма!D60&gt;14,"устойчиво-позитивное",IF(AND(Сумма!D60&gt;0,Сумма!D60&lt;15),"ситуативно-позитивное",IF(AND(Сумма!D60&lt;0,Сумма!D60&gt;-15),"ситуативно-негативное",IF(Сумма!D60&lt;-14,"устойчиво-негативное","")))))," (",Сумма!D60," б.)"))</f>
        <v/>
      </c>
      <c r="E60" s="139" t="str">
        <f>IF(Сумма!E60="","",CONCATENATE(IF(Сумма!E60=0,"неопределенное",IF(Сумма!E60&gt;14,"устойчиво-позитивное",IF(AND(Сумма!E60&gt;0,Сумма!E60&lt;15),"ситуативно-позитивное",IF(AND(Сумма!E60&lt;0,Сумма!E60&gt;-15),"ситуативно-негативное",IF(Сумма!E60&lt;-14,"устойчиво-негативное","")))))," (",Сумма!E60," б.)"))</f>
        <v/>
      </c>
      <c r="F60" s="140" t="str">
        <f>IF(Сумма!F60="","",CONCATENATE(IF(Сумма!F60=0,"неопределенное",IF(Сумма!F60&gt;14,"устойчиво-позитивное",IF(AND(Сумма!F60&gt;0,Сумма!F60&lt;15),"ситуативно-позитивное",IF(AND(Сумма!F60&lt;0,Сумма!F60&gt;-15),"ситуативно-негативное",IF(Сумма!F60&lt;-14,"устойчиво-негативное","")))))," (",Сумма!F60," б.)"))</f>
        <v/>
      </c>
      <c r="G60" s="141" t="str">
        <f>IF(Сумма!G60="","",CONCATENATE(IF(Сумма!G60=0,"неопределенное",IF(Сумма!G60&gt;14,"устойчиво-позитивное",IF(AND(Сумма!G60&gt;0,Сумма!G60&lt;15),"ситуативно-позитивное",IF(AND(Сумма!G60&lt;0,Сумма!G60&gt;-15),"ситуативно-негативное",IF(Сумма!G60&lt;-14,"устойчиво-негативное","")))))," (",Сумма!G60," б.)"))</f>
        <v/>
      </c>
      <c r="H60" s="142" t="str">
        <f>IF(Сумма!H60="","",CONCATENATE(IF(Сумма!H60=0,"неопределенное",IF(Сумма!H60&gt;14,"устойчиво-позитивное",IF(AND(Сумма!H60&gt;0,Сумма!H60&lt;15),"ситуативно-позитивное",IF(AND(Сумма!H60&lt;0,Сумма!H60&gt;-15),"ситуативно-негативное",IF(Сумма!H60&lt;-14,"устойчиво-негативное","")))))," (",Сумма!H60," б.)"))</f>
        <v/>
      </c>
      <c r="I60" s="143" t="str">
        <f>IF(Сумма!I60="","",CONCATENATE(IF(Сумма!I60=0,"неопределенное",IF(Сумма!I60&gt;14,"устойчиво-позитивное",IF(AND(Сумма!I60&gt;0,Сумма!I60&lt;15),"ситуативно-позитивное",IF(AND(Сумма!I60&lt;0,Сумма!I60&gt;-15),"ситуативно-негативное",IF(Сумма!I60&lt;-14,"устойчиво-негативное","")))))," (",Сумма!I60," б.)"))</f>
        <v/>
      </c>
      <c r="J60" s="144" t="str">
        <f>IF(Сумма!J60="","",CONCATENATE(IF(Сумма!J60=0,"неопределенное",IF(Сумма!J60&gt;14,"устойчиво-позитивное",IF(AND(Сумма!J60&gt;0,Сумма!J60&lt;15),"ситуативно-позитивное",IF(AND(Сумма!J60&lt;0,Сумма!J60&gt;-15),"ситуативно-негативное",IF(Сумма!J60&lt;-14,"устойчиво-негативное","")))))," (",Сумма!J60," б.)"))</f>
        <v/>
      </c>
      <c r="K60" s="145" t="str">
        <f>IF(Сумма!K60="","",CONCATENATE(IF(Сумма!K60=0,"неопределенное",IF(Сумма!K60&gt;14,"устойчиво-позитивное",IF(AND(Сумма!K60&gt;0,Сумма!K60&lt;15),"ситуативно-позитивное",IF(AND(Сумма!K60&lt;0,Сумма!K60&gt;-15),"ситуативно-негативное",IF(Сумма!K60&lt;-14,"устойчиво-негативное","")))))," (",Сумма!K60," б.)"))</f>
        <v/>
      </c>
    </row>
  </sheetData>
  <sheetProtection algorithmName="SHA-512" hashValue="dzXU/Qg0Wc1zMugLz14eDI/6ij3vJN+hmpXX4u5y18d8n5cK3BV13R3+NBCNv6uAuCT3X5D2cIYpA6TNkc23vA==" saltValue="8su6l9uDV5JEdIFf3KnKdg==" spinCount="100000" sheet="1" objects="1" scenarios="1" formatColumns="0" formatRows="0"/>
  <mergeCells count="3">
    <mergeCell ref="B1:B2"/>
    <mergeCell ref="A1:A2"/>
    <mergeCell ref="C1:C2"/>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K60"/>
  <sheetViews>
    <sheetView zoomScaleNormal="100" workbookViewId="0">
      <pane xSplit="3" ySplit="2" topLeftCell="D3" activePane="bottomRight" state="frozen"/>
      <selection pane="topRight" activeCell="D1" sqref="D1"/>
      <selection pane="bottomLeft" activeCell="A3" sqref="A3"/>
      <selection pane="bottomRight" activeCell="K2" sqref="K2"/>
    </sheetView>
  </sheetViews>
  <sheetFormatPr defaultColWidth="9.1796875" defaultRowHeight="14" x14ac:dyDescent="0.3"/>
  <cols>
    <col min="1" max="1" width="7.1796875" style="129" customWidth="1"/>
    <col min="2" max="2" width="22.1796875" style="107" customWidth="1"/>
    <col min="3" max="3" width="7.81640625" style="108" customWidth="1"/>
    <col min="4" max="4" width="31.54296875" style="45" customWidth="1"/>
    <col min="5" max="5" width="28.7265625" style="45" customWidth="1"/>
    <col min="6" max="6" width="30.1796875" style="45" customWidth="1"/>
    <col min="7" max="7" width="31.26953125" style="45" customWidth="1"/>
    <col min="8" max="8" width="36.1796875" style="45" customWidth="1"/>
    <col min="9" max="9" width="26.26953125" style="45" customWidth="1"/>
    <col min="10" max="10" width="44.81640625" style="45" customWidth="1"/>
    <col min="11" max="11" width="34" style="45" customWidth="1"/>
    <col min="12" max="16384" width="9.1796875" style="45"/>
  </cols>
  <sheetData>
    <row r="1" spans="1:11" ht="74.25" customHeight="1" x14ac:dyDescent="0.3">
      <c r="A1" s="151" t="s">
        <v>0</v>
      </c>
      <c r="B1" s="153" t="s">
        <v>1</v>
      </c>
      <c r="C1" s="151" t="s">
        <v>86</v>
      </c>
      <c r="D1" s="81" t="s">
        <v>2</v>
      </c>
      <c r="E1" s="82" t="s">
        <v>3</v>
      </c>
      <c r="F1" s="83" t="s">
        <v>4</v>
      </c>
      <c r="G1" s="84" t="s">
        <v>5</v>
      </c>
      <c r="H1" s="85" t="s">
        <v>6</v>
      </c>
      <c r="I1" s="86" t="s">
        <v>7</v>
      </c>
      <c r="J1" s="87" t="s">
        <v>8</v>
      </c>
      <c r="K1" s="88" t="s">
        <v>9</v>
      </c>
    </row>
    <row r="2" spans="1:11" ht="21.75" customHeight="1" x14ac:dyDescent="0.3">
      <c r="A2" s="152"/>
      <c r="B2" s="154"/>
      <c r="C2" s="152"/>
      <c r="D2" s="89">
        <v>1</v>
      </c>
      <c r="E2" s="90">
        <v>2</v>
      </c>
      <c r="F2" s="91">
        <v>3</v>
      </c>
      <c r="G2" s="92">
        <v>4</v>
      </c>
      <c r="H2" s="93">
        <v>5</v>
      </c>
      <c r="I2" s="94">
        <v>6</v>
      </c>
      <c r="J2" s="95">
        <v>7</v>
      </c>
      <c r="K2" s="96">
        <v>8</v>
      </c>
    </row>
    <row r="3" spans="1:11" ht="155.25" customHeight="1" x14ac:dyDescent="0.25">
      <c r="A3" s="128">
        <v>1</v>
      </c>
      <c r="B3" s="97" t="str">
        <f>IF('Данные из бланков'!B3="","",'Данные из бланков'!B3)</f>
        <v/>
      </c>
      <c r="C3" s="98" t="str">
        <f>IF('Данные из бланков'!C3="","",'Данные из бланков'!C3)</f>
        <v/>
      </c>
      <c r="D3" s="99" t="str">
        <f>IF(Сумма!D3="","",IF(Сумма!D3=0,Блоки!$A$5,IF(Сумма!D3&gt;14,Блоки!$A$3,IF(AND(Сумма!D3&gt;0,Сумма!D3&lt;15),Блоки!$A$4,IF(AND(Сумма!D3&lt;0,Сумма!D3&gt;-15),Блоки!$A$6,IF(Сумма!D3&lt;-14,Блоки!$A$7,""))))))</f>
        <v/>
      </c>
      <c r="E3" s="100" t="str">
        <f>IF(Сумма!E3="","",IF(Сумма!E3=0,Блоки!$B$5,IF(Сумма!E3&gt;14,Блоки!$B$3,IF(AND(Сумма!E3&gt;0,Сумма!E3&lt;15),Блоки!$B$4,IF(AND(Сумма!E3&lt;0,Сумма!E3&gt;-15),Блоки!$B$6,IF(Сумма!E3&lt;-14,Блоки!$B$7,""))))))</f>
        <v/>
      </c>
      <c r="F3" s="101" t="str">
        <f>IF(Сумма!F3="","",IF(Сумма!F3=0,Блоки!$C$5,IF(Сумма!F3&gt;14,Блоки!$C$3,IF(AND(Сумма!F3&gt;0,Сумма!F3&lt;15),Блоки!$C$4,IF(AND(Сумма!F3&lt;0,Сумма!F3&gt;-15),Блоки!$C$6,IF(Сумма!F3&lt;-14,Блоки!$C$7,""))))))</f>
        <v/>
      </c>
      <c r="G3" s="102" t="str">
        <f>IF(Сумма!G3="","",IF(Сумма!G3=0,Блоки!$E$5,IF(Сумма!G3&gt;14,Блоки!$E$3,IF(AND(Сумма!G3&gt;0,Сумма!G3&lt;15),Блоки!$E$4,IF(AND(Сумма!G3&lt;0,Сумма!G3&gt;-15),Блоки!$E$6,IF(Сумма!G3&lt;-14,Блоки!$E$7,""))))))</f>
        <v/>
      </c>
      <c r="H3" s="103" t="str">
        <f>IF(Сумма!H3="","",IF(Сумма!H3=0,Блоки!$F$5,IF(Сумма!H3&gt;14,Блоки!$F$3,IF(AND(Сумма!H3&gt;0,Сумма!H3&lt;15),Блоки!$F$4,IF(AND(Сумма!H3&lt;0,Сумма!H3&gt;-15),Блоки!$F$6,IF(Сумма!H3&lt;-14,Блоки!$F$7,""))))))</f>
        <v/>
      </c>
      <c r="I3" s="104" t="str">
        <f>IF(Сумма!I3="","",IF(Сумма!I3=0,Блоки!$G$5,IF(Сумма!I3&gt;14,Блоки!$G$3,IF(AND(Сумма!I3&gt;0,Сумма!I3&lt;15),Блоки!$G$4,IF(AND(Сумма!I3&lt;0,Сумма!I3&gt;-15),Блоки!$G$6,IF(Сумма!I3&lt;-14,Блоки!$G$7,""))))))</f>
        <v/>
      </c>
      <c r="J3" s="105" t="str">
        <f>IF(Сумма!J3="","",IF(Сумма!J3=0,Блоки!$J$5,IF(Сумма!J3&gt;14,Блоки!$J$3,IF(AND(Сумма!J3&gt;0,Сумма!J3&lt;15),Блоки!$J$4,IF(AND(Сумма!J3&lt;0,Сумма!J3&gt;-15),Блоки!$J$6,IF(Сумма!J3&lt;-14,Блоки!$J$7,""))))))</f>
        <v/>
      </c>
      <c r="K3" s="106" t="str">
        <f>IF(Сумма!K3="","",IF(Сумма!K3=0,Блоки!$K$5,IF(Сумма!K3&gt;14,Блоки!$K$3,IF(AND(Сумма!K3&gt;0,Сумма!K3&lt;15),Блоки!$K$4,IF(AND(Сумма!K3&lt;0,Сумма!K3&gt;-15),Блоки!$K$6,IF(Сумма!K3&lt;-14,Блоки!$K$7,""))))))</f>
        <v/>
      </c>
    </row>
    <row r="4" spans="1:11" ht="228" customHeight="1" x14ac:dyDescent="0.25">
      <c r="A4" s="128">
        <v>2</v>
      </c>
      <c r="B4" s="97" t="str">
        <f>IF('Данные из бланков'!B4="","",'Данные из бланков'!B4)</f>
        <v/>
      </c>
      <c r="C4" s="98" t="str">
        <f>IF('Данные из бланков'!C4="","",'Данные из бланков'!C4)</f>
        <v/>
      </c>
      <c r="D4" s="99" t="str">
        <f>IF(Сумма!D4="","",IF(Сумма!D4=0,Блоки!$A$5,IF(Сумма!D4&gt;14,Блоки!$A$3,IF(AND(Сумма!D4&gt;0,Сумма!D4&lt;15),Блоки!$A$4,IF(AND(Сумма!D4&lt;0,Сумма!D4&gt;-15),Блоки!$A$6,IF(Сумма!D4&lt;-14,Блоки!$A$7,""))))))</f>
        <v/>
      </c>
      <c r="E4" s="100" t="str">
        <f>IF(Сумма!E4="","",IF(Сумма!E4=0,Блоки!$B$5,IF(Сумма!E4&gt;14,Блоки!$B$3,IF(AND(Сумма!E4&gt;0,Сумма!E4&lt;15),Блоки!$B$4,IF(AND(Сумма!E4&lt;0,Сумма!E4&gt;-15),Блоки!$B$6,IF(Сумма!E4&lt;-14,Блоки!$B$7,""))))))</f>
        <v/>
      </c>
      <c r="F4" s="101" t="str">
        <f>IF(Сумма!F4="","",IF(Сумма!F4=0,Блоки!$C$5,IF(Сумма!F4&gt;14,Блоки!$C$3,IF(AND(Сумма!F4&gt;0,Сумма!F4&lt;15),Блоки!$C$4,IF(AND(Сумма!F4&lt;0,Сумма!F4&gt;-15),Блоки!$C$6,IF(Сумма!F4&lt;-14,Блоки!$C$7,""))))))</f>
        <v/>
      </c>
      <c r="G4" s="102" t="str">
        <f>IF(Сумма!G4="","",IF(Сумма!G4=0,Блоки!$E$5,IF(Сумма!G4&gt;14,Блоки!$E$3,IF(AND(Сумма!G4&gt;0,Сумма!G4&lt;15),Блоки!$E$4,IF(AND(Сумма!G4&lt;0,Сумма!G4&gt;-15),Блоки!$E$6,IF(Сумма!G4&lt;-14,Блоки!$E$7,""))))))</f>
        <v/>
      </c>
      <c r="H4" s="103" t="str">
        <f>IF(Сумма!H4="","",IF(Сумма!H4=0,Блоки!$F$5,IF(Сумма!H4&gt;14,Блоки!$F$3,IF(AND(Сумма!H4&gt;0,Сумма!H4&lt;15),Блоки!$F$4,IF(AND(Сумма!H4&lt;0,Сумма!H4&gt;-15),Блоки!$F$6,IF(Сумма!H4&lt;-14,Блоки!$F$7,""))))))</f>
        <v/>
      </c>
      <c r="I4" s="104" t="str">
        <f>IF(Сумма!I4="","",IF(Сумма!I4=0,Блоки!$G$5,IF(Сумма!I4&gt;14,Блоки!$G$3,IF(AND(Сумма!I4&gt;0,Сумма!I4&lt;15),Блоки!$G$4,IF(AND(Сумма!I4&lt;0,Сумма!I4&gt;-15),Блоки!$G$6,IF(Сумма!I4&lt;-14,Блоки!$G$7,""))))))</f>
        <v/>
      </c>
      <c r="J4" s="105" t="str">
        <f>IF(Сумма!J4="","",IF(Сумма!J4=0,Блоки!$J$5,IF(Сумма!J4&gt;14,Блоки!$J$3,IF(AND(Сумма!J4&gt;0,Сумма!J4&lt;15),Блоки!$J$4,IF(AND(Сумма!J4&lt;0,Сумма!J4&gt;-15),Блоки!$J$6,IF(Сумма!J4&lt;-14,Блоки!$J$7,""))))))</f>
        <v/>
      </c>
      <c r="K4" s="106" t="str">
        <f>IF(Сумма!K4="","",IF(Сумма!K4=0,Блоки!$K$5,IF(Сумма!K4&gt;14,Блоки!$K$3,IF(AND(Сумма!K4&gt;0,Сумма!K4&lt;15),Блоки!$K$4,IF(AND(Сумма!K4&lt;0,Сумма!K4&gt;-15),Блоки!$K$6,IF(Сумма!K4&lt;-14,Блоки!$K$7,""))))))</f>
        <v/>
      </c>
    </row>
    <row r="5" spans="1:11" ht="225" customHeight="1" x14ac:dyDescent="0.3">
      <c r="A5" s="128">
        <v>3</v>
      </c>
      <c r="B5" s="97" t="str">
        <f>IF('Данные из бланков'!B5="","",'Данные из бланков'!B5)</f>
        <v/>
      </c>
      <c r="C5" s="98" t="str">
        <f>IF('Данные из бланков'!C5="","",'Данные из бланков'!C5)</f>
        <v/>
      </c>
      <c r="D5" s="99" t="str">
        <f>IF(Сумма!D5="","",IF(Сумма!D5=0,Блоки!$A$5,IF(Сумма!D5&gt;14,Блоки!$A$3,IF(AND(Сумма!D5&gt;0,Сумма!D5&lt;15),Блоки!$A$4,IF(AND(Сумма!D5&lt;0,Сумма!D5&gt;-15),Блоки!$A$6,IF(Сумма!D5&lt;-14,Блоки!$A$7,""))))))</f>
        <v/>
      </c>
      <c r="E5" s="100" t="str">
        <f>IF(Сумма!E5="","",IF(Сумма!E5=0,Блоки!$B$5,IF(Сумма!E5&gt;14,Блоки!$B$3,IF(AND(Сумма!E5&gt;0,Сумма!E5&lt;15),Блоки!$B$4,IF(AND(Сумма!E5&lt;0,Сумма!E5&gt;-15),Блоки!$B$6,IF(Сумма!E5&lt;-14,Блоки!$B$7,""))))))</f>
        <v/>
      </c>
      <c r="F5" s="101" t="str">
        <f>IF(Сумма!F5="","",IF(Сумма!F5=0,Блоки!$C$5,IF(Сумма!F5&gt;14,Блоки!$C$3,IF(AND(Сумма!F5&gt;0,Сумма!F5&lt;15),Блоки!$C$4,IF(AND(Сумма!F5&lt;0,Сумма!F5&gt;-15),Блоки!$C$6,IF(Сумма!F5&lt;-14,Блоки!$C$7,""))))))</f>
        <v/>
      </c>
      <c r="G5" s="102" t="str">
        <f>IF(Сумма!G5="","",IF(Сумма!G5=0,Блоки!$E$5,IF(Сумма!G5&gt;14,Блоки!$E$3,IF(AND(Сумма!G5&gt;0,Сумма!G5&lt;15),Блоки!$E$4,IF(AND(Сумма!G5&lt;0,Сумма!G5&gt;-15),Блоки!$E$6,IF(Сумма!G5&lt;-14,Блоки!$E$7,""))))))</f>
        <v/>
      </c>
      <c r="H5" s="103" t="str">
        <f>IF(Сумма!H5="","",IF(Сумма!H5=0,Блоки!$F$5,IF(Сумма!H5&gt;14,Блоки!$F$3,IF(AND(Сумма!H5&gt;0,Сумма!H5&lt;15),Блоки!$F$4,IF(AND(Сумма!H5&lt;0,Сумма!H5&gt;-15),Блоки!$F$6,IF(Сумма!H5&lt;-14,Блоки!$F$7,""))))))</f>
        <v/>
      </c>
      <c r="I5" s="104" t="str">
        <f>IF(Сумма!I5="","",IF(Сумма!I5=0,Блоки!$G$5,IF(Сумма!I5&gt;14,Блоки!$G$3,IF(AND(Сумма!I5&gt;0,Сумма!I5&lt;15),Блоки!$G$4,IF(AND(Сумма!I5&lt;0,Сумма!I5&gt;-15),Блоки!$G$6,IF(Сумма!I5&lt;-14,Блоки!$G$7,""))))))</f>
        <v/>
      </c>
      <c r="J5" s="105" t="str">
        <f>IF(Сумма!J5="","",IF(Сумма!J5=0,Блоки!$J$5,IF(Сумма!J5&gt;14,Блоки!$J$3,IF(AND(Сумма!J5&gt;0,Сумма!J5&lt;15),Блоки!$J$4,IF(AND(Сумма!J5&lt;0,Сумма!J5&gt;-15),Блоки!$J$6,IF(Сумма!J5&lt;-14,Блоки!$J$7,""))))))</f>
        <v/>
      </c>
      <c r="K5" s="106" t="str">
        <f>IF(Сумма!K5="","",IF(Сумма!K5=0,Блоки!$K$5,IF(Сумма!K5&gt;14,Блоки!$K$3,IF(AND(Сумма!K5&gt;0,Сумма!K5&lt;15),Блоки!$K$4,IF(AND(Сумма!K5&lt;0,Сумма!K5&gt;-15),Блоки!$K$6,IF(Сумма!K5&lt;-14,Блоки!$K$7,""))))))</f>
        <v/>
      </c>
    </row>
    <row r="6" spans="1:11" ht="212.25" customHeight="1" x14ac:dyDescent="0.3">
      <c r="A6" s="128">
        <v>4</v>
      </c>
      <c r="B6" s="97" t="str">
        <f>IF('Данные из бланков'!B6="","",'Данные из бланков'!B6)</f>
        <v/>
      </c>
      <c r="C6" s="98" t="str">
        <f>IF('Данные из бланков'!C6="","",'Данные из бланков'!C6)</f>
        <v/>
      </c>
      <c r="D6" s="99" t="str">
        <f>IF(Сумма!D6="","",IF(Сумма!D6=0,Блоки!$A$5,IF(Сумма!D6&gt;14,Блоки!$A$3,IF(AND(Сумма!D6&gt;0,Сумма!D6&lt;15),Блоки!$A$4,IF(AND(Сумма!D6&lt;0,Сумма!D6&gt;-15),Блоки!$A$6,IF(Сумма!D6&lt;-14,Блоки!$A$7,""))))))</f>
        <v/>
      </c>
      <c r="E6" s="100" t="str">
        <f>IF(Сумма!E6="","",IF(Сумма!E6=0,Блоки!$B$5,IF(Сумма!E6&gt;14,Блоки!$B$3,IF(AND(Сумма!E6&gt;0,Сумма!E6&lt;15),Блоки!$B$4,IF(AND(Сумма!E6&lt;0,Сумма!E6&gt;-15),Блоки!$B$6,IF(Сумма!E6&lt;-14,Блоки!$B$7,""))))))</f>
        <v/>
      </c>
      <c r="F6" s="101" t="str">
        <f>IF(Сумма!F6="","",IF(Сумма!F6=0,Блоки!$C$5,IF(Сумма!F6&gt;14,Блоки!$C$3,IF(AND(Сумма!F6&gt;0,Сумма!F6&lt;15),Блоки!$C$4,IF(AND(Сумма!F6&lt;0,Сумма!F6&gt;-15),Блоки!$C$6,IF(Сумма!F6&lt;-14,Блоки!$C$7,""))))))</f>
        <v/>
      </c>
      <c r="G6" s="102" t="str">
        <f>IF(Сумма!G6="","",IF(Сумма!G6=0,Блоки!$E$5,IF(Сумма!G6&gt;14,Блоки!$E$3,IF(AND(Сумма!G6&gt;0,Сумма!G6&lt;15),Блоки!$E$4,IF(AND(Сумма!G6&lt;0,Сумма!G6&gt;-15),Блоки!$E$6,IF(Сумма!G6&lt;-14,Блоки!$E$7,""))))))</f>
        <v/>
      </c>
      <c r="H6" s="103" t="str">
        <f>IF(Сумма!H6="","",IF(Сумма!H6=0,Блоки!$F$5,IF(Сумма!H6&gt;14,Блоки!$F$3,IF(AND(Сумма!H6&gt;0,Сумма!H6&lt;15),Блоки!$F$4,IF(AND(Сумма!H6&lt;0,Сумма!H6&gt;-15),Блоки!$F$6,IF(Сумма!H6&lt;-14,Блоки!$F$7,""))))))</f>
        <v/>
      </c>
      <c r="I6" s="104" t="str">
        <f>IF(Сумма!I6="","",IF(Сумма!I6=0,Блоки!$G$5,IF(Сумма!I6&gt;14,Блоки!$G$3,IF(AND(Сумма!I6&gt;0,Сумма!I6&lt;15),Блоки!$G$4,IF(AND(Сумма!I6&lt;0,Сумма!I6&gt;-15),Блоки!$G$6,IF(Сумма!I6&lt;-14,Блоки!$G$7,""))))))</f>
        <v/>
      </c>
      <c r="J6" s="105" t="str">
        <f>IF(Сумма!J6="","",IF(Сумма!J6=0,Блоки!$J$5,IF(Сумма!J6&gt;14,Блоки!$J$3,IF(AND(Сумма!J6&gt;0,Сумма!J6&lt;15),Блоки!$J$4,IF(AND(Сумма!J6&lt;0,Сумма!J6&gt;-15),Блоки!$J$6,IF(Сумма!J6&lt;-14,Блоки!$J$7,""))))))</f>
        <v/>
      </c>
      <c r="K6" s="106" t="str">
        <f>IF(Сумма!K6="","",IF(Сумма!K6=0,Блоки!$K$5,IF(Сумма!K6&gt;14,Блоки!$K$3,IF(AND(Сумма!K6&gt;0,Сумма!K6&lt;15),Блоки!$K$4,IF(AND(Сумма!K6&lt;0,Сумма!K6&gt;-15),Блоки!$K$6,IF(Сумма!K6&lt;-14,Блоки!$K$7,""))))))</f>
        <v/>
      </c>
    </row>
    <row r="7" spans="1:11" ht="225" customHeight="1" x14ac:dyDescent="0.3">
      <c r="A7" s="128">
        <v>5</v>
      </c>
      <c r="B7" s="97" t="str">
        <f>IF('Данные из бланков'!B7="","",'Данные из бланков'!B7)</f>
        <v/>
      </c>
      <c r="C7" s="98" t="str">
        <f>IF('Данные из бланков'!C7="","",'Данные из бланков'!C7)</f>
        <v/>
      </c>
      <c r="D7" s="99" t="str">
        <f>IF(Сумма!D7="","",IF(Сумма!D7=0,Блоки!$A$5,IF(Сумма!D7&gt;14,Блоки!$A$3,IF(AND(Сумма!D7&gt;0,Сумма!D7&lt;15),Блоки!$A$4,IF(AND(Сумма!D7&lt;0,Сумма!D7&gt;-15),Блоки!$A$6,IF(Сумма!D7&lt;-14,Блоки!$A$7,""))))))</f>
        <v/>
      </c>
      <c r="E7" s="100" t="str">
        <f>IF(Сумма!E7="","",IF(Сумма!E7=0,Блоки!$B$5,IF(Сумма!E7&gt;14,Блоки!$B$3,IF(AND(Сумма!E7&gt;0,Сумма!E7&lt;15),Блоки!$B$4,IF(AND(Сумма!E7&lt;0,Сумма!E7&gt;-15),Блоки!$B$6,IF(Сумма!E7&lt;-14,Блоки!$B$7,""))))))</f>
        <v/>
      </c>
      <c r="F7" s="101" t="str">
        <f>IF(Сумма!F7="","",IF(Сумма!F7=0,Блоки!$C$5,IF(Сумма!F7&gt;14,Блоки!$C$3,IF(AND(Сумма!F7&gt;0,Сумма!F7&lt;15),Блоки!$C$4,IF(AND(Сумма!F7&lt;0,Сумма!F7&gt;-15),Блоки!$C$6,IF(Сумма!F7&lt;-14,Блоки!$C$7,""))))))</f>
        <v/>
      </c>
      <c r="G7" s="102" t="str">
        <f>IF(Сумма!G7="","",IF(Сумма!G7=0,Блоки!$E$5,IF(Сумма!G7&gt;14,Блоки!$E$3,IF(AND(Сумма!G7&gt;0,Сумма!G7&lt;15),Блоки!$E$4,IF(AND(Сумма!G7&lt;0,Сумма!G7&gt;-15),Блоки!$E$6,IF(Сумма!G7&lt;-14,Блоки!$E$7,""))))))</f>
        <v/>
      </c>
      <c r="H7" s="103" t="str">
        <f>IF(Сумма!H7="","",IF(Сумма!H7=0,Блоки!$F$5,IF(Сумма!H7&gt;14,Блоки!$F$3,IF(AND(Сумма!H7&gt;0,Сумма!H7&lt;15),Блоки!$F$4,IF(AND(Сумма!H7&lt;0,Сумма!H7&gt;-15),Блоки!$F$6,IF(Сумма!H7&lt;-14,Блоки!$F$7,""))))))</f>
        <v/>
      </c>
      <c r="I7" s="104" t="str">
        <f>IF(Сумма!I7="","",IF(Сумма!I7=0,Блоки!$G$5,IF(Сумма!I7&gt;14,Блоки!$G$3,IF(AND(Сумма!I7&gt;0,Сумма!I7&lt;15),Блоки!$G$4,IF(AND(Сумма!I7&lt;0,Сумма!I7&gt;-15),Блоки!$G$6,IF(Сумма!I7&lt;-14,Блоки!$G$7,""))))))</f>
        <v/>
      </c>
      <c r="J7" s="105" t="str">
        <f>IF(Сумма!J7="","",IF(Сумма!J7=0,Блоки!$J$5,IF(Сумма!J7&gt;14,Блоки!$J$3,IF(AND(Сумма!J7&gt;0,Сумма!J7&lt;15),Блоки!$J$4,IF(AND(Сумма!J7&lt;0,Сумма!J7&gt;-15),Блоки!$J$6,IF(Сумма!J7&lt;-14,Блоки!$J$7,""))))))</f>
        <v/>
      </c>
      <c r="K7" s="106" t="str">
        <f>IF(Сумма!K7="","",IF(Сумма!K7=0,Блоки!$K$5,IF(Сумма!K7&gt;14,Блоки!$K$3,IF(AND(Сумма!K7&gt;0,Сумма!K7&lt;15),Блоки!$K$4,IF(AND(Сумма!K7&lt;0,Сумма!K7&gt;-15),Блоки!$K$6,IF(Сумма!K7&lt;-14,Блоки!$K$7,""))))))</f>
        <v/>
      </c>
    </row>
    <row r="8" spans="1:11" ht="225" customHeight="1" x14ac:dyDescent="0.3">
      <c r="A8" s="128">
        <v>6</v>
      </c>
      <c r="B8" s="97" t="str">
        <f>IF('Данные из бланков'!B8="","",'Данные из бланков'!B8)</f>
        <v/>
      </c>
      <c r="C8" s="98" t="str">
        <f>IF('Данные из бланков'!C8="","",'Данные из бланков'!C8)</f>
        <v/>
      </c>
      <c r="D8" s="99" t="str">
        <f>IF(Сумма!D8="","",IF(Сумма!D8=0,Блоки!$A$5,IF(Сумма!D8&gt;14,Блоки!$A$3,IF(AND(Сумма!D8&gt;0,Сумма!D8&lt;15),Блоки!$A$4,IF(AND(Сумма!D8&lt;0,Сумма!D8&gt;-15),Блоки!$A$6,IF(Сумма!D8&lt;-14,Блоки!$A$7,""))))))</f>
        <v/>
      </c>
      <c r="E8" s="100" t="str">
        <f>IF(Сумма!E8="","",IF(Сумма!E8=0,Блоки!$B$5,IF(Сумма!E8&gt;14,Блоки!$B$3,IF(AND(Сумма!E8&gt;0,Сумма!E8&lt;15),Блоки!$B$4,IF(AND(Сумма!E8&lt;0,Сумма!E8&gt;-15),Блоки!$B$6,IF(Сумма!E8&lt;-14,Блоки!$B$7,""))))))</f>
        <v/>
      </c>
      <c r="F8" s="101" t="str">
        <f>IF(Сумма!F8="","",IF(Сумма!F8=0,Блоки!$C$5,IF(Сумма!F8&gt;14,Блоки!$C$3,IF(AND(Сумма!F8&gt;0,Сумма!F8&lt;15),Блоки!$C$4,IF(AND(Сумма!F8&lt;0,Сумма!F8&gt;-15),Блоки!$C$6,IF(Сумма!F8&lt;-14,Блоки!$C$7,""))))))</f>
        <v/>
      </c>
      <c r="G8" s="102" t="str">
        <f>IF(Сумма!G8="","",IF(Сумма!G8=0,Блоки!$E$5,IF(Сумма!G8&gt;14,Блоки!$E$3,IF(AND(Сумма!G8&gt;0,Сумма!G8&lt;15),Блоки!$E$4,IF(AND(Сумма!G8&lt;0,Сумма!G8&gt;-15),Блоки!$E$6,IF(Сумма!G8&lt;-14,Блоки!$E$7,""))))))</f>
        <v/>
      </c>
      <c r="H8" s="103" t="str">
        <f>IF(Сумма!H8="","",IF(Сумма!H8=0,Блоки!$F$5,IF(Сумма!H8&gt;14,Блоки!$F$3,IF(AND(Сумма!H8&gt;0,Сумма!H8&lt;15),Блоки!$F$4,IF(AND(Сумма!H8&lt;0,Сумма!H8&gt;-15),Блоки!$F$6,IF(Сумма!H8&lt;-14,Блоки!$F$7,""))))))</f>
        <v/>
      </c>
      <c r="I8" s="104" t="str">
        <f>IF(Сумма!I8="","",IF(Сумма!I8=0,Блоки!$G$5,IF(Сумма!I8&gt;14,Блоки!$G$3,IF(AND(Сумма!I8&gt;0,Сумма!I8&lt;15),Блоки!$G$4,IF(AND(Сумма!I8&lt;0,Сумма!I8&gt;-15),Блоки!$G$6,IF(Сумма!I8&lt;-14,Блоки!$G$7,""))))))</f>
        <v/>
      </c>
      <c r="J8" s="105" t="str">
        <f>IF(Сумма!J8="","",IF(Сумма!J8=0,Блоки!$J$5,IF(Сумма!J8&gt;14,Блоки!$J$3,IF(AND(Сумма!J8&gt;0,Сумма!J8&lt;15),Блоки!$J$4,IF(AND(Сумма!J8&lt;0,Сумма!J8&gt;-15),Блоки!$J$6,IF(Сумма!J8&lt;-14,Блоки!$J$7,""))))))</f>
        <v/>
      </c>
      <c r="K8" s="106" t="str">
        <f>IF(Сумма!K8="","",IF(Сумма!K8=0,Блоки!$K$5,IF(Сумма!K8&gt;14,Блоки!$K$3,IF(AND(Сумма!K8&gt;0,Сумма!K8&lt;15),Блоки!$K$4,IF(AND(Сумма!K8&lt;0,Сумма!K8&gt;-15),Блоки!$K$6,IF(Сумма!K8&lt;-14,Блоки!$K$7,""))))))</f>
        <v/>
      </c>
    </row>
    <row r="9" spans="1:11" ht="225" customHeight="1" x14ac:dyDescent="0.3">
      <c r="A9" s="128">
        <v>7</v>
      </c>
      <c r="B9" s="97" t="str">
        <f>IF('Данные из бланков'!B9="","",'Данные из бланков'!B9)</f>
        <v/>
      </c>
      <c r="C9" s="98" t="str">
        <f>IF('Данные из бланков'!C9="","",'Данные из бланков'!C9)</f>
        <v/>
      </c>
      <c r="D9" s="99" t="str">
        <f>IF(Сумма!D9="","",IF(Сумма!D9=0,Блоки!$A$5,IF(Сумма!D9&gt;14,Блоки!$A$3,IF(AND(Сумма!D9&gt;0,Сумма!D9&lt;15),Блоки!$A$4,IF(AND(Сумма!D9&lt;0,Сумма!D9&gt;-15),Блоки!$A$6,IF(Сумма!D9&lt;-14,Блоки!$A$7,""))))))</f>
        <v/>
      </c>
      <c r="E9" s="100" t="str">
        <f>IF(Сумма!E9="","",IF(Сумма!E9=0,Блоки!$B$5,IF(Сумма!E9&gt;14,Блоки!$B$3,IF(AND(Сумма!E9&gt;0,Сумма!E9&lt;15),Блоки!$B$4,IF(AND(Сумма!E9&lt;0,Сумма!E9&gt;-15),Блоки!$B$6,IF(Сумма!E9&lt;-14,Блоки!$B$7,""))))))</f>
        <v/>
      </c>
      <c r="F9" s="101" t="str">
        <f>IF(Сумма!F9="","",IF(Сумма!F9=0,Блоки!$C$5,IF(Сумма!F9&gt;14,Блоки!$C$3,IF(AND(Сумма!F9&gt;0,Сумма!F9&lt;15),Блоки!$C$4,IF(AND(Сумма!F9&lt;0,Сумма!F9&gt;-15),Блоки!$C$6,IF(Сумма!F9&lt;-14,Блоки!$C$7,""))))))</f>
        <v/>
      </c>
      <c r="G9" s="102" t="str">
        <f>IF(Сумма!G9="","",IF(Сумма!G9=0,Блоки!$E$5,IF(Сумма!G9&gt;14,Блоки!$E$3,IF(AND(Сумма!G9&gt;0,Сумма!G9&lt;15),Блоки!$E$4,IF(AND(Сумма!G9&lt;0,Сумма!G9&gt;-15),Блоки!$E$6,IF(Сумма!G9&lt;-14,Блоки!$E$7,""))))))</f>
        <v/>
      </c>
      <c r="H9" s="103" t="str">
        <f>IF(Сумма!H9="","",IF(Сумма!H9=0,Блоки!$F$5,IF(Сумма!H9&gt;14,Блоки!$F$3,IF(AND(Сумма!H9&gt;0,Сумма!H9&lt;15),Блоки!$F$4,IF(AND(Сумма!H9&lt;0,Сумма!H9&gt;-15),Блоки!$F$6,IF(Сумма!H9&lt;-14,Блоки!$F$7,""))))))</f>
        <v/>
      </c>
      <c r="I9" s="104" t="str">
        <f>IF(Сумма!I9="","",IF(Сумма!I9=0,Блоки!$G$5,IF(Сумма!I9&gt;14,Блоки!$G$3,IF(AND(Сумма!I9&gt;0,Сумма!I9&lt;15),Блоки!$G$4,IF(AND(Сумма!I9&lt;0,Сумма!I9&gt;-15),Блоки!$G$6,IF(Сумма!I9&lt;-14,Блоки!$G$7,""))))))</f>
        <v/>
      </c>
      <c r="J9" s="105" t="str">
        <f>IF(Сумма!J9="","",IF(Сумма!J9=0,Блоки!$J$5,IF(Сумма!J9&gt;14,Блоки!$J$3,IF(AND(Сумма!J9&gt;0,Сумма!J9&lt;15),Блоки!$J$4,IF(AND(Сумма!J9&lt;0,Сумма!J9&gt;-15),Блоки!$J$6,IF(Сумма!J9&lt;-14,Блоки!$J$7,""))))))</f>
        <v/>
      </c>
      <c r="K9" s="106" t="str">
        <f>IF(Сумма!K9="","",IF(Сумма!K9=0,Блоки!$K$5,IF(Сумма!K9&gt;14,Блоки!$K$3,IF(AND(Сумма!K9&gt;0,Сумма!K9&lt;15),Блоки!$K$4,IF(AND(Сумма!K9&lt;0,Сумма!K9&gt;-15),Блоки!$K$6,IF(Сумма!K9&lt;-14,Блоки!$K$7,""))))))</f>
        <v/>
      </c>
    </row>
    <row r="10" spans="1:11" ht="225" customHeight="1" x14ac:dyDescent="0.3">
      <c r="A10" s="128">
        <v>8</v>
      </c>
      <c r="B10" s="97" t="str">
        <f>IF('Данные из бланков'!B10="","",'Данные из бланков'!B10)</f>
        <v/>
      </c>
      <c r="C10" s="98" t="str">
        <f>IF('Данные из бланков'!C10="","",'Данные из бланков'!C10)</f>
        <v/>
      </c>
      <c r="D10" s="99" t="str">
        <f>IF(Сумма!D10="","",IF(Сумма!D10=0,Блоки!$A$5,IF(Сумма!D10&gt;14,Блоки!$A$3,IF(AND(Сумма!D10&gt;0,Сумма!D10&lt;15),Блоки!$A$4,IF(AND(Сумма!D10&lt;0,Сумма!D10&gt;-15),Блоки!$A$6,IF(Сумма!D10&lt;-14,Блоки!$A$7,""))))))</f>
        <v/>
      </c>
      <c r="E10" s="100" t="str">
        <f>IF(Сумма!E10="","",IF(Сумма!E10=0,Блоки!$B$5,IF(Сумма!E10&gt;14,Блоки!$B$3,IF(AND(Сумма!E10&gt;0,Сумма!E10&lt;15),Блоки!$B$4,IF(AND(Сумма!E10&lt;0,Сумма!E10&gt;-15),Блоки!$B$6,IF(Сумма!E10&lt;-14,Блоки!$B$7,""))))))</f>
        <v/>
      </c>
      <c r="F10" s="101" t="str">
        <f>IF(Сумма!F10="","",IF(Сумма!F10=0,Блоки!$C$5,IF(Сумма!F10&gt;14,Блоки!$C$3,IF(AND(Сумма!F10&gt;0,Сумма!F10&lt;15),Блоки!$C$4,IF(AND(Сумма!F10&lt;0,Сумма!F10&gt;-15),Блоки!$C$6,IF(Сумма!F10&lt;-14,Блоки!$C$7,""))))))</f>
        <v/>
      </c>
      <c r="G10" s="102" t="str">
        <f>IF(Сумма!G10="","",IF(Сумма!G10=0,Блоки!$E$5,IF(Сумма!G10&gt;14,Блоки!$E$3,IF(AND(Сумма!G10&gt;0,Сумма!G10&lt;15),Блоки!$E$4,IF(AND(Сумма!G10&lt;0,Сумма!G10&gt;-15),Блоки!$E$6,IF(Сумма!G10&lt;-14,Блоки!$E$7,""))))))</f>
        <v/>
      </c>
      <c r="H10" s="103" t="str">
        <f>IF(Сумма!H10="","",IF(Сумма!H10=0,Блоки!$F$5,IF(Сумма!H10&gt;14,Блоки!$F$3,IF(AND(Сумма!H10&gt;0,Сумма!H10&lt;15),Блоки!$F$4,IF(AND(Сумма!H10&lt;0,Сумма!H10&gt;-15),Блоки!$F$6,IF(Сумма!H10&lt;-14,Блоки!$F$7,""))))))</f>
        <v/>
      </c>
      <c r="I10" s="104" t="str">
        <f>IF(Сумма!I10="","",IF(Сумма!I10=0,Блоки!$G$5,IF(Сумма!I10&gt;14,Блоки!$G$3,IF(AND(Сумма!I10&gt;0,Сумма!I10&lt;15),Блоки!$G$4,IF(AND(Сумма!I10&lt;0,Сумма!I10&gt;-15),Блоки!$G$6,IF(Сумма!I10&lt;-14,Блоки!$G$7,""))))))</f>
        <v/>
      </c>
      <c r="J10" s="105" t="str">
        <f>IF(Сумма!J10="","",IF(Сумма!J10=0,Блоки!$J$5,IF(Сумма!J10&gt;14,Блоки!$J$3,IF(AND(Сумма!J10&gt;0,Сумма!J10&lt;15),Блоки!$J$4,IF(AND(Сумма!J10&lt;0,Сумма!J10&gt;-15),Блоки!$J$6,IF(Сумма!J10&lt;-14,Блоки!$J$7,""))))))</f>
        <v/>
      </c>
      <c r="K10" s="106" t="str">
        <f>IF(Сумма!K10="","",IF(Сумма!K10=0,Блоки!$K$5,IF(Сумма!K10&gt;14,Блоки!$K$3,IF(AND(Сумма!K10&gt;0,Сумма!K10&lt;15),Блоки!$K$4,IF(AND(Сумма!K10&lt;0,Сумма!K10&gt;-15),Блоки!$K$6,IF(Сумма!K10&lt;-14,Блоки!$K$7,""))))))</f>
        <v/>
      </c>
    </row>
    <row r="11" spans="1:11" ht="225" customHeight="1" x14ac:dyDescent="0.3">
      <c r="A11" s="128">
        <v>9</v>
      </c>
      <c r="B11" s="97" t="str">
        <f>IF('Данные из бланков'!B11="","",'Данные из бланков'!B11)</f>
        <v/>
      </c>
      <c r="C11" s="98" t="str">
        <f>IF('Данные из бланков'!C11="","",'Данные из бланков'!C11)</f>
        <v/>
      </c>
      <c r="D11" s="99" t="str">
        <f>IF(Сумма!D11="","",IF(Сумма!D11=0,Блоки!$A$5,IF(Сумма!D11&gt;14,Блоки!$A$3,IF(AND(Сумма!D11&gt;0,Сумма!D11&lt;15),Блоки!$A$4,IF(AND(Сумма!D11&lt;0,Сумма!D11&gt;-15),Блоки!$A$6,IF(Сумма!D11&lt;-14,Блоки!$A$7,""))))))</f>
        <v/>
      </c>
      <c r="E11" s="100" t="str">
        <f>IF(Сумма!E11="","",IF(Сумма!E11=0,Блоки!$B$5,IF(Сумма!E11&gt;14,Блоки!$B$3,IF(AND(Сумма!E11&gt;0,Сумма!E11&lt;15),Блоки!$B$4,IF(AND(Сумма!E11&lt;0,Сумма!E11&gt;-15),Блоки!$B$6,IF(Сумма!E11&lt;-14,Блоки!$B$7,""))))))</f>
        <v/>
      </c>
      <c r="F11" s="101" t="str">
        <f>IF(Сумма!F11="","",IF(Сумма!F11=0,Блоки!$C$5,IF(Сумма!F11&gt;14,Блоки!$C$3,IF(AND(Сумма!F11&gt;0,Сумма!F11&lt;15),Блоки!$C$4,IF(AND(Сумма!F11&lt;0,Сумма!F11&gt;-15),Блоки!$C$6,IF(Сумма!F11&lt;-14,Блоки!$C$7,""))))))</f>
        <v/>
      </c>
      <c r="G11" s="102" t="str">
        <f>IF(Сумма!G11="","",IF(Сумма!G11=0,Блоки!$E$5,IF(Сумма!G11&gt;14,Блоки!$E$3,IF(AND(Сумма!G11&gt;0,Сумма!G11&lt;15),Блоки!$E$4,IF(AND(Сумма!G11&lt;0,Сумма!G11&gt;-15),Блоки!$E$6,IF(Сумма!G11&lt;-14,Блоки!$E$7,""))))))</f>
        <v/>
      </c>
      <c r="H11" s="103" t="str">
        <f>IF(Сумма!H11="","",IF(Сумма!H11=0,Блоки!$F$5,IF(Сумма!H11&gt;14,Блоки!$F$3,IF(AND(Сумма!H11&gt;0,Сумма!H11&lt;15),Блоки!$F$4,IF(AND(Сумма!H11&lt;0,Сумма!H11&gt;-15),Блоки!$F$6,IF(Сумма!H11&lt;-14,Блоки!$F$7,""))))))</f>
        <v/>
      </c>
      <c r="I11" s="104" t="str">
        <f>IF(Сумма!I11="","",IF(Сумма!I11=0,Блоки!$G$5,IF(Сумма!I11&gt;14,Блоки!$G$3,IF(AND(Сумма!I11&gt;0,Сумма!I11&lt;15),Блоки!$G$4,IF(AND(Сумма!I11&lt;0,Сумма!I11&gt;-15),Блоки!$G$6,IF(Сумма!I11&lt;-14,Блоки!$G$7,""))))))</f>
        <v/>
      </c>
      <c r="J11" s="105" t="str">
        <f>IF(Сумма!J11="","",IF(Сумма!J11=0,Блоки!$J$5,IF(Сумма!J11&gt;14,Блоки!$J$3,IF(AND(Сумма!J11&gt;0,Сумма!J11&lt;15),Блоки!$J$4,IF(AND(Сумма!J11&lt;0,Сумма!J11&gt;-15),Блоки!$J$6,IF(Сумма!J11&lt;-14,Блоки!$J$7,""))))))</f>
        <v/>
      </c>
      <c r="K11" s="106" t="str">
        <f>IF(Сумма!K11="","",IF(Сумма!K11=0,Блоки!$K$5,IF(Сумма!K11&gt;14,Блоки!$K$3,IF(AND(Сумма!K11&gt;0,Сумма!K11&lt;15),Блоки!$K$4,IF(AND(Сумма!K11&lt;0,Сумма!K11&gt;-15),Блоки!$K$6,IF(Сумма!K11&lt;-14,Блоки!$K$7,""))))))</f>
        <v/>
      </c>
    </row>
    <row r="12" spans="1:11" ht="225" customHeight="1" x14ac:dyDescent="0.3">
      <c r="A12" s="128">
        <v>10</v>
      </c>
      <c r="B12" s="97" t="str">
        <f>IF('Данные из бланков'!B12="","",'Данные из бланков'!B12)</f>
        <v/>
      </c>
      <c r="C12" s="98" t="str">
        <f>IF('Данные из бланков'!C12="","",'Данные из бланков'!C12)</f>
        <v/>
      </c>
      <c r="D12" s="99" t="str">
        <f>IF(Сумма!D12="","",IF(Сумма!D12=0,Блоки!$A$5,IF(Сумма!D12&gt;14,Блоки!$A$3,IF(AND(Сумма!D12&gt;0,Сумма!D12&lt;15),Блоки!$A$4,IF(AND(Сумма!D12&lt;0,Сумма!D12&gt;-15),Блоки!$A$6,IF(Сумма!D12&lt;-14,Блоки!$A$7,""))))))</f>
        <v/>
      </c>
      <c r="E12" s="100" t="str">
        <f>IF(Сумма!E12="","",IF(Сумма!E12=0,Блоки!$B$5,IF(Сумма!E12&gt;14,Блоки!$B$3,IF(AND(Сумма!E12&gt;0,Сумма!E12&lt;15),Блоки!$B$4,IF(AND(Сумма!E12&lt;0,Сумма!E12&gt;-15),Блоки!$B$6,IF(Сумма!E12&lt;-14,Блоки!$B$7,""))))))</f>
        <v/>
      </c>
      <c r="F12" s="101" t="str">
        <f>IF(Сумма!F12="","",IF(Сумма!F12=0,Блоки!$C$5,IF(Сумма!F12&gt;14,Блоки!$C$3,IF(AND(Сумма!F12&gt;0,Сумма!F12&lt;15),Блоки!$C$4,IF(AND(Сумма!F12&lt;0,Сумма!F12&gt;-15),Блоки!$C$6,IF(Сумма!F12&lt;-14,Блоки!$C$7,""))))))</f>
        <v/>
      </c>
      <c r="G12" s="102" t="str">
        <f>IF(Сумма!G12="","",IF(Сумма!G12=0,Блоки!$E$5,IF(Сумма!G12&gt;14,Блоки!$E$3,IF(AND(Сумма!G12&gt;0,Сумма!G12&lt;15),Блоки!$E$4,IF(AND(Сумма!G12&lt;0,Сумма!G12&gt;-15),Блоки!$E$6,IF(Сумма!G12&lt;-14,Блоки!$E$7,""))))))</f>
        <v/>
      </c>
      <c r="H12" s="103" t="str">
        <f>IF(Сумма!H12="","",IF(Сумма!H12=0,Блоки!$F$5,IF(Сумма!H12&gt;14,Блоки!$F$3,IF(AND(Сумма!H12&gt;0,Сумма!H12&lt;15),Блоки!$F$4,IF(AND(Сумма!H12&lt;0,Сумма!H12&gt;-15),Блоки!$F$6,IF(Сумма!H12&lt;-14,Блоки!$F$7,""))))))</f>
        <v/>
      </c>
      <c r="I12" s="104" t="str">
        <f>IF(Сумма!I12="","",IF(Сумма!I12=0,Блоки!$G$5,IF(Сумма!I12&gt;14,Блоки!$G$3,IF(AND(Сумма!I12&gt;0,Сумма!I12&lt;15),Блоки!$G$4,IF(AND(Сумма!I12&lt;0,Сумма!I12&gt;-15),Блоки!$G$6,IF(Сумма!I12&lt;-14,Блоки!$G$7,""))))))</f>
        <v/>
      </c>
      <c r="J12" s="105" t="str">
        <f>IF(Сумма!J12="","",IF(Сумма!J12=0,Блоки!$J$5,IF(Сумма!J12&gt;14,Блоки!$J$3,IF(AND(Сумма!J12&gt;0,Сумма!J12&lt;15),Блоки!$J$4,IF(AND(Сумма!J12&lt;0,Сумма!J12&gt;-15),Блоки!$J$6,IF(Сумма!J12&lt;-14,Блоки!$J$7,""))))))</f>
        <v/>
      </c>
      <c r="K12" s="106" t="str">
        <f>IF(Сумма!K12="","",IF(Сумма!K12=0,Блоки!$K$5,IF(Сумма!K12&gt;14,Блоки!$K$3,IF(AND(Сумма!K12&gt;0,Сумма!K12&lt;15),Блоки!$K$4,IF(AND(Сумма!K12&lt;0,Сумма!K12&gt;-15),Блоки!$K$6,IF(Сумма!K12&lt;-14,Блоки!$K$7,""))))))</f>
        <v/>
      </c>
    </row>
    <row r="13" spans="1:11" ht="225" customHeight="1" x14ac:dyDescent="0.3">
      <c r="A13" s="128">
        <v>11</v>
      </c>
      <c r="B13" s="97" t="str">
        <f>IF('Данные из бланков'!B13="","",'Данные из бланков'!B13)</f>
        <v/>
      </c>
      <c r="C13" s="98" t="str">
        <f>IF('Данные из бланков'!C13="","",'Данные из бланков'!C13)</f>
        <v/>
      </c>
      <c r="D13" s="99" t="str">
        <f>IF(Сумма!D13="","",IF(Сумма!D13=0,Блоки!$A$5,IF(Сумма!D13&gt;14,Блоки!$A$3,IF(AND(Сумма!D13&gt;0,Сумма!D13&lt;15),Блоки!$A$4,IF(AND(Сумма!D13&lt;0,Сумма!D13&gt;-15),Блоки!$A$6,IF(Сумма!D13&lt;-14,Блоки!$A$7,""))))))</f>
        <v/>
      </c>
      <c r="E13" s="100" t="str">
        <f>IF(Сумма!E13="","",IF(Сумма!E13=0,Блоки!$B$5,IF(Сумма!E13&gt;14,Блоки!$B$3,IF(AND(Сумма!E13&gt;0,Сумма!E13&lt;15),Блоки!$B$4,IF(AND(Сумма!E13&lt;0,Сумма!E13&gt;-15),Блоки!$B$6,IF(Сумма!E13&lt;-14,Блоки!$B$7,""))))))</f>
        <v/>
      </c>
      <c r="F13" s="101" t="str">
        <f>IF(Сумма!F13="","",IF(Сумма!F13=0,Блоки!$C$5,IF(Сумма!F13&gt;14,Блоки!$C$3,IF(AND(Сумма!F13&gt;0,Сумма!F13&lt;15),Блоки!$C$4,IF(AND(Сумма!F13&lt;0,Сумма!F13&gt;-15),Блоки!$C$6,IF(Сумма!F13&lt;-14,Блоки!$C$7,""))))))</f>
        <v/>
      </c>
      <c r="G13" s="102" t="str">
        <f>IF(Сумма!G13="","",IF(Сумма!G13=0,Блоки!$E$5,IF(Сумма!G13&gt;14,Блоки!$E$3,IF(AND(Сумма!G13&gt;0,Сумма!G13&lt;15),Блоки!$E$4,IF(AND(Сумма!G13&lt;0,Сумма!G13&gt;-15),Блоки!$E$6,IF(Сумма!G13&lt;-14,Блоки!$E$7,""))))))</f>
        <v/>
      </c>
      <c r="H13" s="103" t="str">
        <f>IF(Сумма!H13="","",IF(Сумма!H13=0,Блоки!$F$5,IF(Сумма!H13&gt;14,Блоки!$F$3,IF(AND(Сумма!H13&gt;0,Сумма!H13&lt;15),Блоки!$F$4,IF(AND(Сумма!H13&lt;0,Сумма!H13&gt;-15),Блоки!$F$6,IF(Сумма!H13&lt;-14,Блоки!$F$7,""))))))</f>
        <v/>
      </c>
      <c r="I13" s="104" t="str">
        <f>IF(Сумма!I13="","",IF(Сумма!I13=0,Блоки!$G$5,IF(Сумма!I13&gt;14,Блоки!$G$3,IF(AND(Сумма!I13&gt;0,Сумма!I13&lt;15),Блоки!$G$4,IF(AND(Сумма!I13&lt;0,Сумма!I13&gt;-15),Блоки!$G$6,IF(Сумма!I13&lt;-14,Блоки!$G$7,""))))))</f>
        <v/>
      </c>
      <c r="J13" s="105" t="str">
        <f>IF(Сумма!J13="","",IF(Сумма!J13=0,Блоки!$J$5,IF(Сумма!J13&gt;14,Блоки!$J$3,IF(AND(Сумма!J13&gt;0,Сумма!J13&lt;15),Блоки!$J$4,IF(AND(Сумма!J13&lt;0,Сумма!J13&gt;-15),Блоки!$J$6,IF(Сумма!J13&lt;-14,Блоки!$J$7,""))))))</f>
        <v/>
      </c>
      <c r="K13" s="106" t="str">
        <f>IF(Сумма!K13="","",IF(Сумма!K13=0,Блоки!$K$5,IF(Сумма!K13&gt;14,Блоки!$K$3,IF(AND(Сумма!K13&gt;0,Сумма!K13&lt;15),Блоки!$K$4,IF(AND(Сумма!K13&lt;0,Сумма!K13&gt;-15),Блоки!$K$6,IF(Сумма!K13&lt;-14,Блоки!$K$7,""))))))</f>
        <v/>
      </c>
    </row>
    <row r="14" spans="1:11" ht="225" customHeight="1" x14ac:dyDescent="0.3">
      <c r="A14" s="128">
        <v>12</v>
      </c>
      <c r="B14" s="97" t="str">
        <f>IF('Данные из бланков'!B14="","",'Данные из бланков'!B14)</f>
        <v/>
      </c>
      <c r="C14" s="98" t="str">
        <f>IF('Данные из бланков'!C14="","",'Данные из бланков'!C14)</f>
        <v/>
      </c>
      <c r="D14" s="99" t="str">
        <f>IF(Сумма!D14="","",IF(Сумма!D14=0,Блоки!$A$5,IF(Сумма!D14&gt;14,Блоки!$A$3,IF(AND(Сумма!D14&gt;0,Сумма!D14&lt;15),Блоки!$A$4,IF(AND(Сумма!D14&lt;0,Сумма!D14&gt;-15),Блоки!$A$6,IF(Сумма!D14&lt;-14,Блоки!$A$7,""))))))</f>
        <v/>
      </c>
      <c r="E14" s="100" t="str">
        <f>IF(Сумма!E14="","",IF(Сумма!E14=0,Блоки!$B$5,IF(Сумма!E14&gt;14,Блоки!$B$3,IF(AND(Сумма!E14&gt;0,Сумма!E14&lt;15),Блоки!$B$4,IF(AND(Сумма!E14&lt;0,Сумма!E14&gt;-15),Блоки!$B$6,IF(Сумма!E14&lt;-14,Блоки!$B$7,""))))))</f>
        <v/>
      </c>
      <c r="F14" s="101" t="str">
        <f>IF(Сумма!F14="","",IF(Сумма!F14=0,Блоки!$C$5,IF(Сумма!F14&gt;14,Блоки!$C$3,IF(AND(Сумма!F14&gt;0,Сумма!F14&lt;15),Блоки!$C$4,IF(AND(Сумма!F14&lt;0,Сумма!F14&gt;-15),Блоки!$C$6,IF(Сумма!F14&lt;-14,Блоки!$C$7,""))))))</f>
        <v/>
      </c>
      <c r="G14" s="102" t="str">
        <f>IF(Сумма!G14="","",IF(Сумма!G14=0,Блоки!$E$5,IF(Сумма!G14&gt;14,Блоки!$E$3,IF(AND(Сумма!G14&gt;0,Сумма!G14&lt;15),Блоки!$E$4,IF(AND(Сумма!G14&lt;0,Сумма!G14&gt;-15),Блоки!$E$6,IF(Сумма!G14&lt;-14,Блоки!$E$7,""))))))</f>
        <v/>
      </c>
      <c r="H14" s="103" t="str">
        <f>IF(Сумма!H14="","",IF(Сумма!H14=0,Блоки!$F$5,IF(Сумма!H14&gt;14,Блоки!$F$3,IF(AND(Сумма!H14&gt;0,Сумма!H14&lt;15),Блоки!$F$4,IF(AND(Сумма!H14&lt;0,Сумма!H14&gt;-15),Блоки!$F$6,IF(Сумма!H14&lt;-14,Блоки!$F$7,""))))))</f>
        <v/>
      </c>
      <c r="I14" s="104" t="str">
        <f>IF(Сумма!I14="","",IF(Сумма!I14=0,Блоки!$G$5,IF(Сумма!I14&gt;14,Блоки!$G$3,IF(AND(Сумма!I14&gt;0,Сумма!I14&lt;15),Блоки!$G$4,IF(AND(Сумма!I14&lt;0,Сумма!I14&gt;-15),Блоки!$G$6,IF(Сумма!I14&lt;-14,Блоки!$G$7,""))))))</f>
        <v/>
      </c>
      <c r="J14" s="105" t="str">
        <f>IF(Сумма!J14="","",IF(Сумма!J14=0,Блоки!$J$5,IF(Сумма!J14&gt;14,Блоки!$J$3,IF(AND(Сумма!J14&gt;0,Сумма!J14&lt;15),Блоки!$J$4,IF(AND(Сумма!J14&lt;0,Сумма!J14&gt;-15),Блоки!$J$6,IF(Сумма!J14&lt;-14,Блоки!$J$7,""))))))</f>
        <v/>
      </c>
      <c r="K14" s="106" t="str">
        <f>IF(Сумма!K14="","",IF(Сумма!K14=0,Блоки!$K$5,IF(Сумма!K14&gt;14,Блоки!$K$3,IF(AND(Сумма!K14&gt;0,Сумма!K14&lt;15),Блоки!$K$4,IF(AND(Сумма!K14&lt;0,Сумма!K14&gt;-15),Блоки!$K$6,IF(Сумма!K14&lt;-14,Блоки!$K$7,""))))))</f>
        <v/>
      </c>
    </row>
    <row r="15" spans="1:11" ht="225" customHeight="1" x14ac:dyDescent="0.3">
      <c r="A15" s="128">
        <v>13</v>
      </c>
      <c r="B15" s="97" t="str">
        <f>IF('Данные из бланков'!B15="","",'Данные из бланков'!B15)</f>
        <v/>
      </c>
      <c r="C15" s="98" t="str">
        <f>IF('Данные из бланков'!C15="","",'Данные из бланков'!C15)</f>
        <v/>
      </c>
      <c r="D15" s="99" t="str">
        <f>IF(Сумма!D15="","",IF(Сумма!D15=0,Блоки!$A$5,IF(Сумма!D15&gt;14,Блоки!$A$3,IF(AND(Сумма!D15&gt;0,Сумма!D15&lt;15),Блоки!$A$4,IF(AND(Сумма!D15&lt;0,Сумма!D15&gt;-15),Блоки!$A$6,IF(Сумма!D15&lt;-14,Блоки!$A$7,""))))))</f>
        <v/>
      </c>
      <c r="E15" s="100" t="str">
        <f>IF(Сумма!E15="","",IF(Сумма!E15=0,Блоки!$B$5,IF(Сумма!E15&gt;14,Блоки!$B$3,IF(AND(Сумма!E15&gt;0,Сумма!E15&lt;15),Блоки!$B$4,IF(AND(Сумма!E15&lt;0,Сумма!E15&gt;-15),Блоки!$B$6,IF(Сумма!E15&lt;-14,Блоки!$B$7,""))))))</f>
        <v/>
      </c>
      <c r="F15" s="101" t="str">
        <f>IF(Сумма!F15="","",IF(Сумма!F15=0,Блоки!$C$5,IF(Сумма!F15&gt;14,Блоки!$C$3,IF(AND(Сумма!F15&gt;0,Сумма!F15&lt;15),Блоки!$C$4,IF(AND(Сумма!F15&lt;0,Сумма!F15&gt;-15),Блоки!$C$6,IF(Сумма!F15&lt;-14,Блоки!$C$7,""))))))</f>
        <v/>
      </c>
      <c r="G15" s="102" t="str">
        <f>IF(Сумма!G15="","",IF(Сумма!G15=0,Блоки!$E$5,IF(Сумма!G15&gt;14,Блоки!$E$3,IF(AND(Сумма!G15&gt;0,Сумма!G15&lt;15),Блоки!$E$4,IF(AND(Сумма!G15&lt;0,Сумма!G15&gt;-15),Блоки!$E$6,IF(Сумма!G15&lt;-14,Блоки!$E$7,""))))))</f>
        <v/>
      </c>
      <c r="H15" s="103" t="str">
        <f>IF(Сумма!H15="","",IF(Сумма!H15=0,Блоки!$F$5,IF(Сумма!H15&gt;14,Блоки!$F$3,IF(AND(Сумма!H15&gt;0,Сумма!H15&lt;15),Блоки!$F$4,IF(AND(Сумма!H15&lt;0,Сумма!H15&gt;-15),Блоки!$F$6,IF(Сумма!H15&lt;-14,Блоки!$F$7,""))))))</f>
        <v/>
      </c>
      <c r="I15" s="104" t="str">
        <f>IF(Сумма!I15="","",IF(Сумма!I15=0,Блоки!$G$5,IF(Сумма!I15&gt;14,Блоки!$G$3,IF(AND(Сумма!I15&gt;0,Сумма!I15&lt;15),Блоки!$G$4,IF(AND(Сумма!I15&lt;0,Сумма!I15&gt;-15),Блоки!$G$6,IF(Сумма!I15&lt;-14,Блоки!$G$7,""))))))</f>
        <v/>
      </c>
      <c r="J15" s="105" t="str">
        <f>IF(Сумма!J15="","",IF(Сумма!J15=0,Блоки!$J$5,IF(Сумма!J15&gt;14,Блоки!$J$3,IF(AND(Сумма!J15&gt;0,Сумма!J15&lt;15),Блоки!$J$4,IF(AND(Сумма!J15&lt;0,Сумма!J15&gt;-15),Блоки!$J$6,IF(Сумма!J15&lt;-14,Блоки!$J$7,""))))))</f>
        <v/>
      </c>
      <c r="K15" s="106" t="str">
        <f>IF(Сумма!K15="","",IF(Сумма!K15=0,Блоки!$K$5,IF(Сумма!K15&gt;14,Блоки!$K$3,IF(AND(Сумма!K15&gt;0,Сумма!K15&lt;15),Блоки!$K$4,IF(AND(Сумма!K15&lt;0,Сумма!K15&gt;-15),Блоки!$K$6,IF(Сумма!K15&lt;-14,Блоки!$K$7,""))))))</f>
        <v/>
      </c>
    </row>
    <row r="16" spans="1:11" ht="225" customHeight="1" x14ac:dyDescent="0.3">
      <c r="A16" s="128">
        <v>14</v>
      </c>
      <c r="B16" s="97" t="str">
        <f>IF('Данные из бланков'!B16="","",'Данные из бланков'!B16)</f>
        <v/>
      </c>
      <c r="C16" s="98" t="str">
        <f>IF('Данные из бланков'!C16="","",'Данные из бланков'!C16)</f>
        <v/>
      </c>
      <c r="D16" s="99" t="str">
        <f>IF(Сумма!D16="","",IF(Сумма!D16=0,Блоки!$A$5,IF(Сумма!D16&gt;14,Блоки!$A$3,IF(AND(Сумма!D16&gt;0,Сумма!D16&lt;15),Блоки!$A$4,IF(AND(Сумма!D16&lt;0,Сумма!D16&gt;-15),Блоки!$A$6,IF(Сумма!D16&lt;-14,Блоки!$A$7,""))))))</f>
        <v/>
      </c>
      <c r="E16" s="100" t="str">
        <f>IF(Сумма!E16="","",IF(Сумма!E16=0,Блоки!$B$5,IF(Сумма!E16&gt;14,Блоки!$B$3,IF(AND(Сумма!E16&gt;0,Сумма!E16&lt;15),Блоки!$B$4,IF(AND(Сумма!E16&lt;0,Сумма!E16&gt;-15),Блоки!$B$6,IF(Сумма!E16&lt;-14,Блоки!$B$7,""))))))</f>
        <v/>
      </c>
      <c r="F16" s="101" t="str">
        <f>IF(Сумма!F16="","",IF(Сумма!F16=0,Блоки!$C$5,IF(Сумма!F16&gt;14,Блоки!$C$3,IF(AND(Сумма!F16&gt;0,Сумма!F16&lt;15),Блоки!$C$4,IF(AND(Сумма!F16&lt;0,Сумма!F16&gt;-15),Блоки!$C$6,IF(Сумма!F16&lt;-14,Блоки!$C$7,""))))))</f>
        <v/>
      </c>
      <c r="G16" s="102" t="str">
        <f>IF(Сумма!G16="","",IF(Сумма!G16=0,Блоки!$E$5,IF(Сумма!G16&gt;14,Блоки!$E$3,IF(AND(Сумма!G16&gt;0,Сумма!G16&lt;15),Блоки!$E$4,IF(AND(Сумма!G16&lt;0,Сумма!G16&gt;-15),Блоки!$E$6,IF(Сумма!G16&lt;-14,Блоки!$E$7,""))))))</f>
        <v/>
      </c>
      <c r="H16" s="103" t="str">
        <f>IF(Сумма!H16="","",IF(Сумма!H16=0,Блоки!$F$5,IF(Сумма!H16&gt;14,Блоки!$F$3,IF(AND(Сумма!H16&gt;0,Сумма!H16&lt;15),Блоки!$F$4,IF(AND(Сумма!H16&lt;0,Сумма!H16&gt;-15),Блоки!$F$6,IF(Сумма!H16&lt;-14,Блоки!$F$7,""))))))</f>
        <v/>
      </c>
      <c r="I16" s="104" t="str">
        <f>IF(Сумма!I16="","",IF(Сумма!I16=0,Блоки!$G$5,IF(Сумма!I16&gt;14,Блоки!$G$3,IF(AND(Сумма!I16&gt;0,Сумма!I16&lt;15),Блоки!$G$4,IF(AND(Сумма!I16&lt;0,Сумма!I16&gt;-15),Блоки!$G$6,IF(Сумма!I16&lt;-14,Блоки!$G$7,""))))))</f>
        <v/>
      </c>
      <c r="J16" s="105" t="str">
        <f>IF(Сумма!J16="","",IF(Сумма!J16=0,Блоки!$J$5,IF(Сумма!J16&gt;14,Блоки!$J$3,IF(AND(Сумма!J16&gt;0,Сумма!J16&lt;15),Блоки!$J$4,IF(AND(Сумма!J16&lt;0,Сумма!J16&gt;-15),Блоки!$J$6,IF(Сумма!J16&lt;-14,Блоки!$J$7,""))))))</f>
        <v/>
      </c>
      <c r="K16" s="106" t="str">
        <f>IF(Сумма!K16="","",IF(Сумма!K16=0,Блоки!$K$5,IF(Сумма!K16&gt;14,Блоки!$K$3,IF(AND(Сумма!K16&gt;0,Сумма!K16&lt;15),Блоки!$K$4,IF(AND(Сумма!K16&lt;0,Сумма!K16&gt;-15),Блоки!$K$6,IF(Сумма!K16&lt;-14,Блоки!$K$7,""))))))</f>
        <v/>
      </c>
    </row>
    <row r="17" spans="1:11" ht="225" customHeight="1" x14ac:dyDescent="0.3">
      <c r="A17" s="128">
        <v>15</v>
      </c>
      <c r="B17" s="97" t="str">
        <f>IF('Данные из бланков'!B17="","",'Данные из бланков'!B17)</f>
        <v/>
      </c>
      <c r="C17" s="98" t="str">
        <f>IF('Данные из бланков'!C17="","",'Данные из бланков'!C17)</f>
        <v/>
      </c>
      <c r="D17" s="99" t="str">
        <f>IF(Сумма!D17="","",IF(Сумма!D17=0,Блоки!$A$5,IF(Сумма!D17&gt;14,Блоки!$A$3,IF(AND(Сумма!D17&gt;0,Сумма!D17&lt;15),Блоки!$A$4,IF(AND(Сумма!D17&lt;0,Сумма!D17&gt;-15),Блоки!$A$6,IF(Сумма!D17&lt;-14,Блоки!$A$7,""))))))</f>
        <v/>
      </c>
      <c r="E17" s="100" t="str">
        <f>IF(Сумма!E17="","",IF(Сумма!E17=0,Блоки!$B$5,IF(Сумма!E17&gt;14,Блоки!$B$3,IF(AND(Сумма!E17&gt;0,Сумма!E17&lt;15),Блоки!$B$4,IF(AND(Сумма!E17&lt;0,Сумма!E17&gt;-15),Блоки!$B$6,IF(Сумма!E17&lt;-14,Блоки!$B$7,""))))))</f>
        <v/>
      </c>
      <c r="F17" s="101" t="str">
        <f>IF(Сумма!F17="","",IF(Сумма!F17=0,Блоки!$C$5,IF(Сумма!F17&gt;14,Блоки!$C$3,IF(AND(Сумма!F17&gt;0,Сумма!F17&lt;15),Блоки!$C$4,IF(AND(Сумма!F17&lt;0,Сумма!F17&gt;-15),Блоки!$C$6,IF(Сумма!F17&lt;-14,Блоки!$C$7,""))))))</f>
        <v/>
      </c>
      <c r="G17" s="102" t="str">
        <f>IF(Сумма!G17="","",IF(Сумма!G17=0,Блоки!$E$5,IF(Сумма!G17&gt;14,Блоки!$E$3,IF(AND(Сумма!G17&gt;0,Сумма!G17&lt;15),Блоки!$E$4,IF(AND(Сумма!G17&lt;0,Сумма!G17&gt;-15),Блоки!$E$6,IF(Сумма!G17&lt;-14,Блоки!$E$7,""))))))</f>
        <v/>
      </c>
      <c r="H17" s="103" t="str">
        <f>IF(Сумма!H17="","",IF(Сумма!H17=0,Блоки!$F$5,IF(Сумма!H17&gt;14,Блоки!$F$3,IF(AND(Сумма!H17&gt;0,Сумма!H17&lt;15),Блоки!$F$4,IF(AND(Сумма!H17&lt;0,Сумма!H17&gt;-15),Блоки!$F$6,IF(Сумма!H17&lt;-14,Блоки!$F$7,""))))))</f>
        <v/>
      </c>
      <c r="I17" s="104" t="str">
        <f>IF(Сумма!I17="","",IF(Сумма!I17=0,Блоки!$G$5,IF(Сумма!I17&gt;14,Блоки!$G$3,IF(AND(Сумма!I17&gt;0,Сумма!I17&lt;15),Блоки!$G$4,IF(AND(Сумма!I17&lt;0,Сумма!I17&gt;-15),Блоки!$G$6,IF(Сумма!I17&lt;-14,Блоки!$G$7,""))))))</f>
        <v/>
      </c>
      <c r="J17" s="105" t="str">
        <f>IF(Сумма!J17="","",IF(Сумма!J17=0,Блоки!$J$5,IF(Сумма!J17&gt;14,Блоки!$J$3,IF(AND(Сумма!J17&gt;0,Сумма!J17&lt;15),Блоки!$J$4,IF(AND(Сумма!J17&lt;0,Сумма!J17&gt;-15),Блоки!$J$6,IF(Сумма!J17&lt;-14,Блоки!$J$7,""))))))</f>
        <v/>
      </c>
      <c r="K17" s="106" t="str">
        <f>IF(Сумма!K17="","",IF(Сумма!K17=0,Блоки!$K$5,IF(Сумма!K17&gt;14,Блоки!$K$3,IF(AND(Сумма!K17&gt;0,Сумма!K17&lt;15),Блоки!$K$4,IF(AND(Сумма!K17&lt;0,Сумма!K17&gt;-15),Блоки!$K$6,IF(Сумма!K17&lt;-14,Блоки!$K$7,""))))))</f>
        <v/>
      </c>
    </row>
    <row r="18" spans="1:11" ht="225" customHeight="1" x14ac:dyDescent="0.3">
      <c r="A18" s="128">
        <v>16</v>
      </c>
      <c r="B18" s="97" t="str">
        <f>IF('Данные из бланков'!B18="","",'Данные из бланков'!B18)</f>
        <v/>
      </c>
      <c r="C18" s="98" t="str">
        <f>IF('Данные из бланков'!C18="","",'Данные из бланков'!C18)</f>
        <v/>
      </c>
      <c r="D18" s="99" t="str">
        <f>IF(Сумма!D18="","",IF(Сумма!D18=0,Блоки!$A$5,IF(Сумма!D18&gt;14,Блоки!$A$3,IF(AND(Сумма!D18&gt;0,Сумма!D18&lt;15),Блоки!$A$4,IF(AND(Сумма!D18&lt;0,Сумма!D18&gt;-15),Блоки!$A$6,IF(Сумма!D18&lt;-14,Блоки!$A$7,""))))))</f>
        <v/>
      </c>
      <c r="E18" s="100" t="str">
        <f>IF(Сумма!E18="","",IF(Сумма!E18=0,Блоки!$B$5,IF(Сумма!E18&gt;14,Блоки!$B$3,IF(AND(Сумма!E18&gt;0,Сумма!E18&lt;15),Блоки!$B$4,IF(AND(Сумма!E18&lt;0,Сумма!E18&gt;-15),Блоки!$B$6,IF(Сумма!E18&lt;-14,Блоки!$B$7,""))))))</f>
        <v/>
      </c>
      <c r="F18" s="101" t="str">
        <f>IF(Сумма!F18="","",IF(Сумма!F18=0,Блоки!$C$5,IF(Сумма!F18&gt;14,Блоки!$C$3,IF(AND(Сумма!F18&gt;0,Сумма!F18&lt;15),Блоки!$C$4,IF(AND(Сумма!F18&lt;0,Сумма!F18&gt;-15),Блоки!$C$6,IF(Сумма!F18&lt;-14,Блоки!$C$7,""))))))</f>
        <v/>
      </c>
      <c r="G18" s="102" t="str">
        <f>IF(Сумма!G18="","",IF(Сумма!G18=0,Блоки!$E$5,IF(Сумма!G18&gt;14,Блоки!$E$3,IF(AND(Сумма!G18&gt;0,Сумма!G18&lt;15),Блоки!$E$4,IF(AND(Сумма!G18&lt;0,Сумма!G18&gt;-15),Блоки!$E$6,IF(Сумма!G18&lt;-14,Блоки!$E$7,""))))))</f>
        <v/>
      </c>
      <c r="H18" s="103" t="str">
        <f>IF(Сумма!H18="","",IF(Сумма!H18=0,Блоки!$F$5,IF(Сумма!H18&gt;14,Блоки!$F$3,IF(AND(Сумма!H18&gt;0,Сумма!H18&lt;15),Блоки!$F$4,IF(AND(Сумма!H18&lt;0,Сумма!H18&gt;-15),Блоки!$F$6,IF(Сумма!H18&lt;-14,Блоки!$F$7,""))))))</f>
        <v/>
      </c>
      <c r="I18" s="104" t="str">
        <f>IF(Сумма!I18="","",IF(Сумма!I18=0,Блоки!$G$5,IF(Сумма!I18&gt;14,Блоки!$G$3,IF(AND(Сумма!I18&gt;0,Сумма!I18&lt;15),Блоки!$G$4,IF(AND(Сумма!I18&lt;0,Сумма!I18&gt;-15),Блоки!$G$6,IF(Сумма!I18&lt;-14,Блоки!$G$7,""))))))</f>
        <v/>
      </c>
      <c r="J18" s="105" t="str">
        <f>IF(Сумма!J18="","",IF(Сумма!J18=0,Блоки!$J$5,IF(Сумма!J18&gt;14,Блоки!$J$3,IF(AND(Сумма!J18&gt;0,Сумма!J18&lt;15),Блоки!$J$4,IF(AND(Сумма!J18&lt;0,Сумма!J18&gt;-15),Блоки!$J$6,IF(Сумма!J18&lt;-14,Блоки!$J$7,""))))))</f>
        <v/>
      </c>
      <c r="K18" s="106" t="str">
        <f>IF(Сумма!K18="","",IF(Сумма!K18=0,Блоки!$K$5,IF(Сумма!K18&gt;14,Блоки!$K$3,IF(AND(Сумма!K18&gt;0,Сумма!K18&lt;15),Блоки!$K$4,IF(AND(Сумма!K18&lt;0,Сумма!K18&gt;-15),Блоки!$K$6,IF(Сумма!K18&lt;-14,Блоки!$K$7,""))))))</f>
        <v/>
      </c>
    </row>
    <row r="19" spans="1:11" ht="225" customHeight="1" x14ac:dyDescent="0.3">
      <c r="A19" s="128">
        <v>17</v>
      </c>
      <c r="B19" s="97" t="str">
        <f>IF('Данные из бланков'!B19="","",'Данные из бланков'!B19)</f>
        <v/>
      </c>
      <c r="C19" s="98" t="str">
        <f>IF('Данные из бланков'!C19="","",'Данные из бланков'!C19)</f>
        <v/>
      </c>
      <c r="D19" s="99" t="str">
        <f>IF(Сумма!D19="","",IF(Сумма!D19=0,Блоки!$A$5,IF(Сумма!D19&gt;14,Блоки!$A$3,IF(AND(Сумма!D19&gt;0,Сумма!D19&lt;15),Блоки!$A$4,IF(AND(Сумма!D19&lt;0,Сумма!D19&gt;-15),Блоки!$A$6,IF(Сумма!D19&lt;-14,Блоки!$A$7,""))))))</f>
        <v/>
      </c>
      <c r="E19" s="100" t="str">
        <f>IF(Сумма!E19="","",IF(Сумма!E19=0,Блоки!$B$5,IF(Сумма!E19&gt;14,Блоки!$B$3,IF(AND(Сумма!E19&gt;0,Сумма!E19&lt;15),Блоки!$B$4,IF(AND(Сумма!E19&lt;0,Сумма!E19&gt;-15),Блоки!$B$6,IF(Сумма!E19&lt;-14,Блоки!$B$7,""))))))</f>
        <v/>
      </c>
      <c r="F19" s="101" t="str">
        <f>IF(Сумма!F19="","",IF(Сумма!F19=0,Блоки!$C$5,IF(Сумма!F19&gt;14,Блоки!$C$3,IF(AND(Сумма!F19&gt;0,Сумма!F19&lt;15),Блоки!$C$4,IF(AND(Сумма!F19&lt;0,Сумма!F19&gt;-15),Блоки!$C$6,IF(Сумма!F19&lt;-14,Блоки!$C$7,""))))))</f>
        <v/>
      </c>
      <c r="G19" s="102" t="str">
        <f>IF(Сумма!G19="","",IF(Сумма!G19=0,Блоки!$E$5,IF(Сумма!G19&gt;14,Блоки!$E$3,IF(AND(Сумма!G19&gt;0,Сумма!G19&lt;15),Блоки!$E$4,IF(AND(Сумма!G19&lt;0,Сумма!G19&gt;-15),Блоки!$E$6,IF(Сумма!G19&lt;-14,Блоки!$E$7,""))))))</f>
        <v/>
      </c>
      <c r="H19" s="103" t="str">
        <f>IF(Сумма!H19="","",IF(Сумма!H19=0,Блоки!$F$5,IF(Сумма!H19&gt;14,Блоки!$F$3,IF(AND(Сумма!H19&gt;0,Сумма!H19&lt;15),Блоки!$F$4,IF(AND(Сумма!H19&lt;0,Сумма!H19&gt;-15),Блоки!$F$6,IF(Сумма!H19&lt;-14,Блоки!$F$7,""))))))</f>
        <v/>
      </c>
      <c r="I19" s="104" t="str">
        <f>IF(Сумма!I19="","",IF(Сумма!I19=0,Блоки!$G$5,IF(Сумма!I19&gt;14,Блоки!$G$3,IF(AND(Сумма!I19&gt;0,Сумма!I19&lt;15),Блоки!$G$4,IF(AND(Сумма!I19&lt;0,Сумма!I19&gt;-15),Блоки!$G$6,IF(Сумма!I19&lt;-14,Блоки!$G$7,""))))))</f>
        <v/>
      </c>
      <c r="J19" s="105" t="str">
        <f>IF(Сумма!J19="","",IF(Сумма!J19=0,Блоки!$J$5,IF(Сумма!J19&gt;14,Блоки!$J$3,IF(AND(Сумма!J19&gt;0,Сумма!J19&lt;15),Блоки!$J$4,IF(AND(Сумма!J19&lt;0,Сумма!J19&gt;-15),Блоки!$J$6,IF(Сумма!J19&lt;-14,Блоки!$J$7,""))))))</f>
        <v/>
      </c>
      <c r="K19" s="106" t="str">
        <f>IF(Сумма!K19="","",IF(Сумма!K19=0,Блоки!$K$5,IF(Сумма!K19&gt;14,Блоки!$K$3,IF(AND(Сумма!K19&gt;0,Сумма!K19&lt;15),Блоки!$K$4,IF(AND(Сумма!K19&lt;0,Сумма!K19&gt;-15),Блоки!$K$6,IF(Сумма!K19&lt;-14,Блоки!$K$7,""))))))</f>
        <v/>
      </c>
    </row>
    <row r="20" spans="1:11" ht="225" customHeight="1" x14ac:dyDescent="0.3">
      <c r="A20" s="128">
        <v>18</v>
      </c>
      <c r="B20" s="97" t="str">
        <f>IF('Данные из бланков'!B20="","",'Данные из бланков'!B20)</f>
        <v/>
      </c>
      <c r="C20" s="98" t="str">
        <f>IF('Данные из бланков'!C20="","",'Данные из бланков'!C20)</f>
        <v/>
      </c>
      <c r="D20" s="99" t="str">
        <f>IF(Сумма!D20="","",IF(Сумма!D20=0,Блоки!$A$5,IF(Сумма!D20&gt;14,Блоки!$A$3,IF(AND(Сумма!D20&gt;0,Сумма!D20&lt;15),Блоки!$A$4,IF(AND(Сумма!D20&lt;0,Сумма!D20&gt;-15),Блоки!$A$6,IF(Сумма!D20&lt;-14,Блоки!$A$7,""))))))</f>
        <v/>
      </c>
      <c r="E20" s="100" t="str">
        <f>IF(Сумма!E20="","",IF(Сумма!E20=0,Блоки!$B$5,IF(Сумма!E20&gt;14,Блоки!$B$3,IF(AND(Сумма!E20&gt;0,Сумма!E20&lt;15),Блоки!$B$4,IF(AND(Сумма!E20&lt;0,Сумма!E20&gt;-15),Блоки!$B$6,IF(Сумма!E20&lt;-14,Блоки!$B$7,""))))))</f>
        <v/>
      </c>
      <c r="F20" s="101" t="str">
        <f>IF(Сумма!F20="","",IF(Сумма!F20=0,Блоки!$C$5,IF(Сумма!F20&gt;14,Блоки!$C$3,IF(AND(Сумма!F20&gt;0,Сумма!F20&lt;15),Блоки!$C$4,IF(AND(Сумма!F20&lt;0,Сумма!F20&gt;-15),Блоки!$C$6,IF(Сумма!F20&lt;-14,Блоки!$C$7,""))))))</f>
        <v/>
      </c>
      <c r="G20" s="102" t="str">
        <f>IF(Сумма!G20="","",IF(Сумма!G20=0,Блоки!$E$5,IF(Сумма!G20&gt;14,Блоки!$E$3,IF(AND(Сумма!G20&gt;0,Сумма!G20&lt;15),Блоки!$E$4,IF(AND(Сумма!G20&lt;0,Сумма!G20&gt;-15),Блоки!$E$6,IF(Сумма!G20&lt;-14,Блоки!$E$7,""))))))</f>
        <v/>
      </c>
      <c r="H20" s="103" t="str">
        <f>IF(Сумма!H20="","",IF(Сумма!H20=0,Блоки!$F$5,IF(Сумма!H20&gt;14,Блоки!$F$3,IF(AND(Сумма!H20&gt;0,Сумма!H20&lt;15),Блоки!$F$4,IF(AND(Сумма!H20&lt;0,Сумма!H20&gt;-15),Блоки!$F$6,IF(Сумма!H20&lt;-14,Блоки!$F$7,""))))))</f>
        <v/>
      </c>
      <c r="I20" s="104" t="str">
        <f>IF(Сумма!I20="","",IF(Сумма!I20=0,Блоки!$G$5,IF(Сумма!I20&gt;14,Блоки!$G$3,IF(AND(Сумма!I20&gt;0,Сумма!I20&lt;15),Блоки!$G$4,IF(AND(Сумма!I20&lt;0,Сумма!I20&gt;-15),Блоки!$G$6,IF(Сумма!I20&lt;-14,Блоки!$G$7,""))))))</f>
        <v/>
      </c>
      <c r="J20" s="105" t="str">
        <f>IF(Сумма!J20="","",IF(Сумма!J20=0,Блоки!$J$5,IF(Сумма!J20&gt;14,Блоки!$J$3,IF(AND(Сумма!J20&gt;0,Сумма!J20&lt;15),Блоки!$J$4,IF(AND(Сумма!J20&lt;0,Сумма!J20&gt;-15),Блоки!$J$6,IF(Сумма!J20&lt;-14,Блоки!$J$7,""))))))</f>
        <v/>
      </c>
      <c r="K20" s="106" t="str">
        <f>IF(Сумма!K20="","",IF(Сумма!K20=0,Блоки!$K$5,IF(Сумма!K20&gt;14,Блоки!$K$3,IF(AND(Сумма!K20&gt;0,Сумма!K20&lt;15),Блоки!$K$4,IF(AND(Сумма!K20&lt;0,Сумма!K20&gt;-15),Блоки!$K$6,IF(Сумма!K20&lt;-14,Блоки!$K$7,""))))))</f>
        <v/>
      </c>
    </row>
    <row r="21" spans="1:11" ht="225" customHeight="1" x14ac:dyDescent="0.3">
      <c r="A21" s="128">
        <v>19</v>
      </c>
      <c r="B21" s="97" t="str">
        <f>IF('Данные из бланков'!B21="","",'Данные из бланков'!B21)</f>
        <v/>
      </c>
      <c r="C21" s="98" t="str">
        <f>IF('Данные из бланков'!C21="","",'Данные из бланков'!C21)</f>
        <v/>
      </c>
      <c r="D21" s="99" t="str">
        <f>IF(Сумма!D21="","",IF(Сумма!D21=0,Блоки!$A$5,IF(Сумма!D21&gt;14,Блоки!$A$3,IF(AND(Сумма!D21&gt;0,Сумма!D21&lt;15),Блоки!$A$4,IF(AND(Сумма!D21&lt;0,Сумма!D21&gt;-15),Блоки!$A$6,IF(Сумма!D21&lt;-14,Блоки!$A$7,""))))))</f>
        <v/>
      </c>
      <c r="E21" s="100" t="str">
        <f>IF(Сумма!E21="","",IF(Сумма!E21=0,Блоки!$B$5,IF(Сумма!E21&gt;14,Блоки!$B$3,IF(AND(Сумма!E21&gt;0,Сумма!E21&lt;15),Блоки!$B$4,IF(AND(Сумма!E21&lt;0,Сумма!E21&gt;-15),Блоки!$B$6,IF(Сумма!E21&lt;-14,Блоки!$B$7,""))))))</f>
        <v/>
      </c>
      <c r="F21" s="101" t="str">
        <f>IF(Сумма!F21="","",IF(Сумма!F21=0,Блоки!$C$5,IF(Сумма!F21&gt;14,Блоки!$C$3,IF(AND(Сумма!F21&gt;0,Сумма!F21&lt;15),Блоки!$C$4,IF(AND(Сумма!F21&lt;0,Сумма!F21&gt;-15),Блоки!$C$6,IF(Сумма!F21&lt;-14,Блоки!$C$7,""))))))</f>
        <v/>
      </c>
      <c r="G21" s="102" t="str">
        <f>IF(Сумма!G21="","",IF(Сумма!G21=0,Блоки!$E$5,IF(Сумма!G21&gt;14,Блоки!$E$3,IF(AND(Сумма!G21&gt;0,Сумма!G21&lt;15),Блоки!$E$4,IF(AND(Сумма!G21&lt;0,Сумма!G21&gt;-15),Блоки!$E$6,IF(Сумма!G21&lt;-14,Блоки!$E$7,""))))))</f>
        <v/>
      </c>
      <c r="H21" s="103" t="str">
        <f>IF(Сумма!H21="","",IF(Сумма!H21=0,Блоки!$F$5,IF(Сумма!H21&gt;14,Блоки!$F$3,IF(AND(Сумма!H21&gt;0,Сумма!H21&lt;15),Блоки!$F$4,IF(AND(Сумма!H21&lt;0,Сумма!H21&gt;-15),Блоки!$F$6,IF(Сумма!H21&lt;-14,Блоки!$F$7,""))))))</f>
        <v/>
      </c>
      <c r="I21" s="104" t="str">
        <f>IF(Сумма!I21="","",IF(Сумма!I21=0,Блоки!$G$5,IF(Сумма!I21&gt;14,Блоки!$G$3,IF(AND(Сумма!I21&gt;0,Сумма!I21&lt;15),Блоки!$G$4,IF(AND(Сумма!I21&lt;0,Сумма!I21&gt;-15),Блоки!$G$6,IF(Сумма!I21&lt;-14,Блоки!$G$7,""))))))</f>
        <v/>
      </c>
      <c r="J21" s="105" t="str">
        <f>IF(Сумма!J21="","",IF(Сумма!J21=0,Блоки!$J$5,IF(Сумма!J21&gt;14,Блоки!$J$3,IF(AND(Сумма!J21&gt;0,Сумма!J21&lt;15),Блоки!$J$4,IF(AND(Сумма!J21&lt;0,Сумма!J21&gt;-15),Блоки!$J$6,IF(Сумма!J21&lt;-14,Блоки!$J$7,""))))))</f>
        <v/>
      </c>
      <c r="K21" s="106" t="str">
        <f>IF(Сумма!K21="","",IF(Сумма!K21=0,Блоки!$K$5,IF(Сумма!K21&gt;14,Блоки!$K$3,IF(AND(Сумма!K21&gt;0,Сумма!K21&lt;15),Блоки!$K$4,IF(AND(Сумма!K21&lt;0,Сумма!K21&gt;-15),Блоки!$K$6,IF(Сумма!K21&lt;-14,Блоки!$K$7,""))))))</f>
        <v/>
      </c>
    </row>
    <row r="22" spans="1:11" ht="225" customHeight="1" x14ac:dyDescent="0.3">
      <c r="A22" s="128">
        <v>20</v>
      </c>
      <c r="B22" s="97" t="str">
        <f>IF('Данные из бланков'!B22="","",'Данные из бланков'!B22)</f>
        <v/>
      </c>
      <c r="C22" s="98" t="str">
        <f>IF('Данные из бланков'!C22="","",'Данные из бланков'!C22)</f>
        <v/>
      </c>
      <c r="D22" s="99" t="str">
        <f>IF(Сумма!D22="","",IF(Сумма!D22=0,Блоки!$A$5,IF(Сумма!D22&gt;14,Блоки!$A$3,IF(AND(Сумма!D22&gt;0,Сумма!D22&lt;15),Блоки!$A$4,IF(AND(Сумма!D22&lt;0,Сумма!D22&gt;-15),Блоки!$A$6,IF(Сумма!D22&lt;-14,Блоки!$A$7,""))))))</f>
        <v/>
      </c>
      <c r="E22" s="100" t="str">
        <f>IF(Сумма!E22="","",IF(Сумма!E22=0,Блоки!$B$5,IF(Сумма!E22&gt;14,Блоки!$B$3,IF(AND(Сумма!E22&gt;0,Сумма!E22&lt;15),Блоки!$B$4,IF(AND(Сумма!E22&lt;0,Сумма!E22&gt;-15),Блоки!$B$6,IF(Сумма!E22&lt;-14,Блоки!$B$7,""))))))</f>
        <v/>
      </c>
      <c r="F22" s="101" t="str">
        <f>IF(Сумма!F22="","",IF(Сумма!F22=0,Блоки!$C$5,IF(Сумма!F22&gt;14,Блоки!$C$3,IF(AND(Сумма!F22&gt;0,Сумма!F22&lt;15),Блоки!$C$4,IF(AND(Сумма!F22&lt;0,Сумма!F22&gt;-15),Блоки!$C$6,IF(Сумма!F22&lt;-14,Блоки!$C$7,""))))))</f>
        <v/>
      </c>
      <c r="G22" s="102" t="str">
        <f>IF(Сумма!G22="","",IF(Сумма!G22=0,Блоки!$E$5,IF(Сумма!G22&gt;14,Блоки!$E$3,IF(AND(Сумма!G22&gt;0,Сумма!G22&lt;15),Блоки!$E$4,IF(AND(Сумма!G22&lt;0,Сумма!G22&gt;-15),Блоки!$E$6,IF(Сумма!G22&lt;-14,Блоки!$E$7,""))))))</f>
        <v/>
      </c>
      <c r="H22" s="103" t="str">
        <f>IF(Сумма!H22="","",IF(Сумма!H22=0,Блоки!$F$5,IF(Сумма!H22&gt;14,Блоки!$F$3,IF(AND(Сумма!H22&gt;0,Сумма!H22&lt;15),Блоки!$F$4,IF(AND(Сумма!H22&lt;0,Сумма!H22&gt;-15),Блоки!$F$6,IF(Сумма!H22&lt;-14,Блоки!$F$7,""))))))</f>
        <v/>
      </c>
      <c r="I22" s="104" t="str">
        <f>IF(Сумма!I22="","",IF(Сумма!I22=0,Блоки!$G$5,IF(Сумма!I22&gt;14,Блоки!$G$3,IF(AND(Сумма!I22&gt;0,Сумма!I22&lt;15),Блоки!$G$4,IF(AND(Сумма!I22&lt;0,Сумма!I22&gt;-15),Блоки!$G$6,IF(Сумма!I22&lt;-14,Блоки!$G$7,""))))))</f>
        <v/>
      </c>
      <c r="J22" s="105" t="str">
        <f>IF(Сумма!J22="","",IF(Сумма!J22=0,Блоки!$J$5,IF(Сумма!J22&gt;14,Блоки!$J$3,IF(AND(Сумма!J22&gt;0,Сумма!J22&lt;15),Блоки!$J$4,IF(AND(Сумма!J22&lt;0,Сумма!J22&gt;-15),Блоки!$J$6,IF(Сумма!J22&lt;-14,Блоки!$J$7,""))))))</f>
        <v/>
      </c>
      <c r="K22" s="106" t="str">
        <f>IF(Сумма!K22="","",IF(Сумма!K22=0,Блоки!$K$5,IF(Сумма!K22&gt;14,Блоки!$K$3,IF(AND(Сумма!K22&gt;0,Сумма!K22&lt;15),Блоки!$K$4,IF(AND(Сумма!K22&lt;0,Сумма!K22&gt;-15),Блоки!$K$6,IF(Сумма!K22&lt;-14,Блоки!$K$7,""))))))</f>
        <v/>
      </c>
    </row>
    <row r="23" spans="1:11" ht="225" customHeight="1" x14ac:dyDescent="0.3">
      <c r="A23" s="128">
        <v>21</v>
      </c>
      <c r="B23" s="97" t="str">
        <f>IF('Данные из бланков'!B23="","",'Данные из бланков'!B23)</f>
        <v/>
      </c>
      <c r="C23" s="98" t="str">
        <f>IF('Данные из бланков'!C23="","",'Данные из бланков'!C23)</f>
        <v/>
      </c>
      <c r="D23" s="99" t="str">
        <f>IF(Сумма!D23="","",IF(Сумма!D23=0,Блоки!$A$5,IF(Сумма!D23&gt;14,Блоки!$A$3,IF(AND(Сумма!D23&gt;0,Сумма!D23&lt;15),Блоки!$A$4,IF(AND(Сумма!D23&lt;0,Сумма!D23&gt;-15),Блоки!$A$6,IF(Сумма!D23&lt;-14,Блоки!$A$7,""))))))</f>
        <v/>
      </c>
      <c r="E23" s="100" t="str">
        <f>IF(Сумма!E23="","",IF(Сумма!E23=0,Блоки!$B$5,IF(Сумма!E23&gt;14,Блоки!$B$3,IF(AND(Сумма!E23&gt;0,Сумма!E23&lt;15),Блоки!$B$4,IF(AND(Сумма!E23&lt;0,Сумма!E23&gt;-15),Блоки!$B$6,IF(Сумма!E23&lt;-14,Блоки!$B$7,""))))))</f>
        <v/>
      </c>
      <c r="F23" s="101" t="str">
        <f>IF(Сумма!F23="","",IF(Сумма!F23=0,Блоки!$C$5,IF(Сумма!F23&gt;14,Блоки!$C$3,IF(AND(Сумма!F23&gt;0,Сумма!F23&lt;15),Блоки!$C$4,IF(AND(Сумма!F23&lt;0,Сумма!F23&gt;-15),Блоки!$C$6,IF(Сумма!F23&lt;-14,Блоки!$C$7,""))))))</f>
        <v/>
      </c>
      <c r="G23" s="102" t="str">
        <f>IF(Сумма!G23="","",IF(Сумма!G23=0,Блоки!$E$5,IF(Сумма!G23&gt;14,Блоки!$E$3,IF(AND(Сумма!G23&gt;0,Сумма!G23&lt;15),Блоки!$E$4,IF(AND(Сумма!G23&lt;0,Сумма!G23&gt;-15),Блоки!$E$6,IF(Сумма!G23&lt;-14,Блоки!$E$7,""))))))</f>
        <v/>
      </c>
      <c r="H23" s="103" t="str">
        <f>IF(Сумма!H23="","",IF(Сумма!H23=0,Блоки!$F$5,IF(Сумма!H23&gt;14,Блоки!$F$3,IF(AND(Сумма!H23&gt;0,Сумма!H23&lt;15),Блоки!$F$4,IF(AND(Сумма!H23&lt;0,Сумма!H23&gt;-15),Блоки!$F$6,IF(Сумма!H23&lt;-14,Блоки!$F$7,""))))))</f>
        <v/>
      </c>
      <c r="I23" s="104" t="str">
        <f>IF(Сумма!I23="","",IF(Сумма!I23=0,Блоки!$G$5,IF(Сумма!I23&gt;14,Блоки!$G$3,IF(AND(Сумма!I23&gt;0,Сумма!I23&lt;15),Блоки!$G$4,IF(AND(Сумма!I23&lt;0,Сумма!I23&gt;-15),Блоки!$G$6,IF(Сумма!I23&lt;-14,Блоки!$G$7,""))))))</f>
        <v/>
      </c>
      <c r="J23" s="105" t="str">
        <f>IF(Сумма!J23="","",IF(Сумма!J23=0,Блоки!$J$5,IF(Сумма!J23&gt;14,Блоки!$J$3,IF(AND(Сумма!J23&gt;0,Сумма!J23&lt;15),Блоки!$J$4,IF(AND(Сумма!J23&lt;0,Сумма!J23&gt;-15),Блоки!$J$6,IF(Сумма!J23&lt;-14,Блоки!$J$7,""))))))</f>
        <v/>
      </c>
      <c r="K23" s="106" t="str">
        <f>IF(Сумма!K23="","",IF(Сумма!K23=0,Блоки!$K$5,IF(Сумма!K23&gt;14,Блоки!$K$3,IF(AND(Сумма!K23&gt;0,Сумма!K23&lt;15),Блоки!$K$4,IF(AND(Сумма!K23&lt;0,Сумма!K23&gt;-15),Блоки!$K$6,IF(Сумма!K23&lt;-14,Блоки!$K$7,""))))))</f>
        <v/>
      </c>
    </row>
    <row r="24" spans="1:11" ht="225" customHeight="1" x14ac:dyDescent="0.3">
      <c r="A24" s="128">
        <v>22</v>
      </c>
      <c r="B24" s="97" t="str">
        <f>IF('Данные из бланков'!B24="","",'Данные из бланков'!B24)</f>
        <v/>
      </c>
      <c r="C24" s="98" t="str">
        <f>IF('Данные из бланков'!C24="","",'Данные из бланков'!C24)</f>
        <v/>
      </c>
      <c r="D24" s="99" t="str">
        <f>IF(Сумма!D24="","",IF(Сумма!D24=0,Блоки!$A$5,IF(Сумма!D24&gt;14,Блоки!$A$3,IF(AND(Сумма!D24&gt;0,Сумма!D24&lt;15),Блоки!$A$4,IF(AND(Сумма!D24&lt;0,Сумма!D24&gt;-15),Блоки!$A$6,IF(Сумма!D24&lt;-14,Блоки!$A$7,""))))))</f>
        <v/>
      </c>
      <c r="E24" s="100" t="str">
        <f>IF(Сумма!E24="","",IF(Сумма!E24=0,Блоки!$B$5,IF(Сумма!E24&gt;14,Блоки!$B$3,IF(AND(Сумма!E24&gt;0,Сумма!E24&lt;15),Блоки!$B$4,IF(AND(Сумма!E24&lt;0,Сумма!E24&gt;-15),Блоки!$B$6,IF(Сумма!E24&lt;-14,Блоки!$B$7,""))))))</f>
        <v/>
      </c>
      <c r="F24" s="101" t="str">
        <f>IF(Сумма!F24="","",IF(Сумма!F24=0,Блоки!$C$5,IF(Сумма!F24&gt;14,Блоки!$C$3,IF(AND(Сумма!F24&gt;0,Сумма!F24&lt;15),Блоки!$C$4,IF(AND(Сумма!F24&lt;0,Сумма!F24&gt;-15),Блоки!$C$6,IF(Сумма!F24&lt;-14,Блоки!$C$7,""))))))</f>
        <v/>
      </c>
      <c r="G24" s="102" t="str">
        <f>IF(Сумма!G24="","",IF(Сумма!G24=0,Блоки!$E$5,IF(Сумма!G24&gt;14,Блоки!$E$3,IF(AND(Сумма!G24&gt;0,Сумма!G24&lt;15),Блоки!$E$4,IF(AND(Сумма!G24&lt;0,Сумма!G24&gt;-15),Блоки!$E$6,IF(Сумма!G24&lt;-14,Блоки!$E$7,""))))))</f>
        <v/>
      </c>
      <c r="H24" s="103" t="str">
        <f>IF(Сумма!H24="","",IF(Сумма!H24=0,Блоки!$F$5,IF(Сумма!H24&gt;14,Блоки!$F$3,IF(AND(Сумма!H24&gt;0,Сумма!H24&lt;15),Блоки!$F$4,IF(AND(Сумма!H24&lt;0,Сумма!H24&gt;-15),Блоки!$F$6,IF(Сумма!H24&lt;-14,Блоки!$F$7,""))))))</f>
        <v/>
      </c>
      <c r="I24" s="104" t="str">
        <f>IF(Сумма!I24="","",IF(Сумма!I24=0,Блоки!$G$5,IF(Сумма!I24&gt;14,Блоки!$G$3,IF(AND(Сумма!I24&gt;0,Сумма!I24&lt;15),Блоки!$G$4,IF(AND(Сумма!I24&lt;0,Сумма!I24&gt;-15),Блоки!$G$6,IF(Сумма!I24&lt;-14,Блоки!$G$7,""))))))</f>
        <v/>
      </c>
      <c r="J24" s="105" t="str">
        <f>IF(Сумма!J24="","",IF(Сумма!J24=0,Блоки!$J$5,IF(Сумма!J24&gt;14,Блоки!$J$3,IF(AND(Сумма!J24&gt;0,Сумма!J24&lt;15),Блоки!$J$4,IF(AND(Сумма!J24&lt;0,Сумма!J24&gt;-15),Блоки!$J$6,IF(Сумма!J24&lt;-14,Блоки!$J$7,""))))))</f>
        <v/>
      </c>
      <c r="K24" s="106" t="str">
        <f>IF(Сумма!K24="","",IF(Сумма!K24=0,Блоки!$K$5,IF(Сумма!K24&gt;14,Блоки!$K$3,IF(AND(Сумма!K24&gt;0,Сумма!K24&lt;15),Блоки!$K$4,IF(AND(Сумма!K24&lt;0,Сумма!K24&gt;-15),Блоки!$K$6,IF(Сумма!K24&lt;-14,Блоки!$K$7,""))))))</f>
        <v/>
      </c>
    </row>
    <row r="25" spans="1:11" ht="225" customHeight="1" x14ac:dyDescent="0.3">
      <c r="A25" s="128">
        <v>23</v>
      </c>
      <c r="B25" s="97" t="str">
        <f>IF('Данные из бланков'!B25="","",'Данные из бланков'!B25)</f>
        <v/>
      </c>
      <c r="C25" s="98" t="str">
        <f>IF('Данные из бланков'!C25="","",'Данные из бланков'!C25)</f>
        <v/>
      </c>
      <c r="D25" s="99" t="str">
        <f>IF(Сумма!D25="","",IF(Сумма!D25=0,Блоки!$A$5,IF(Сумма!D25&gt;14,Блоки!$A$3,IF(AND(Сумма!D25&gt;0,Сумма!D25&lt;15),Блоки!$A$4,IF(AND(Сумма!D25&lt;0,Сумма!D25&gt;-15),Блоки!$A$6,IF(Сумма!D25&lt;-14,Блоки!$A$7,""))))))</f>
        <v/>
      </c>
      <c r="E25" s="100" t="str">
        <f>IF(Сумма!E25="","",IF(Сумма!E25=0,Блоки!$B$5,IF(Сумма!E25&gt;14,Блоки!$B$3,IF(AND(Сумма!E25&gt;0,Сумма!E25&lt;15),Блоки!$B$4,IF(AND(Сумма!E25&lt;0,Сумма!E25&gt;-15),Блоки!$B$6,IF(Сумма!E25&lt;-14,Блоки!$B$7,""))))))</f>
        <v/>
      </c>
      <c r="F25" s="101" t="str">
        <f>IF(Сумма!F25="","",IF(Сумма!F25=0,Блоки!$C$5,IF(Сумма!F25&gt;14,Блоки!$C$3,IF(AND(Сумма!F25&gt;0,Сумма!F25&lt;15),Блоки!$C$4,IF(AND(Сумма!F25&lt;0,Сумма!F25&gt;-15),Блоки!$C$6,IF(Сумма!F25&lt;-14,Блоки!$C$7,""))))))</f>
        <v/>
      </c>
      <c r="G25" s="102" t="str">
        <f>IF(Сумма!G25="","",IF(Сумма!G25=0,Блоки!$E$5,IF(Сумма!G25&gt;14,Блоки!$E$3,IF(AND(Сумма!G25&gt;0,Сумма!G25&lt;15),Блоки!$E$4,IF(AND(Сумма!G25&lt;0,Сумма!G25&gt;-15),Блоки!$E$6,IF(Сумма!G25&lt;-14,Блоки!$E$7,""))))))</f>
        <v/>
      </c>
      <c r="H25" s="103" t="str">
        <f>IF(Сумма!H25="","",IF(Сумма!H25=0,Блоки!$F$5,IF(Сумма!H25&gt;14,Блоки!$F$3,IF(AND(Сумма!H25&gt;0,Сумма!H25&lt;15),Блоки!$F$4,IF(AND(Сумма!H25&lt;0,Сумма!H25&gt;-15),Блоки!$F$6,IF(Сумма!H25&lt;-14,Блоки!$F$7,""))))))</f>
        <v/>
      </c>
      <c r="I25" s="104" t="str">
        <f>IF(Сумма!I25="","",IF(Сумма!I25=0,Блоки!$G$5,IF(Сумма!I25&gt;14,Блоки!$G$3,IF(AND(Сумма!I25&gt;0,Сумма!I25&lt;15),Блоки!$G$4,IF(AND(Сумма!I25&lt;0,Сумма!I25&gt;-15),Блоки!$G$6,IF(Сумма!I25&lt;-14,Блоки!$G$7,""))))))</f>
        <v/>
      </c>
      <c r="J25" s="105" t="str">
        <f>IF(Сумма!J25="","",IF(Сумма!J25=0,Блоки!$J$5,IF(Сумма!J25&gt;14,Блоки!$J$3,IF(AND(Сумма!J25&gt;0,Сумма!J25&lt;15),Блоки!$J$4,IF(AND(Сумма!J25&lt;0,Сумма!J25&gt;-15),Блоки!$J$6,IF(Сумма!J25&lt;-14,Блоки!$J$7,""))))))</f>
        <v/>
      </c>
      <c r="K25" s="106" t="str">
        <f>IF(Сумма!K25="","",IF(Сумма!K25=0,Блоки!$K$5,IF(Сумма!K25&gt;14,Блоки!$K$3,IF(AND(Сумма!K25&gt;0,Сумма!K25&lt;15),Блоки!$K$4,IF(AND(Сумма!K25&lt;0,Сумма!K25&gt;-15),Блоки!$K$6,IF(Сумма!K25&lt;-14,Блоки!$K$7,""))))))</f>
        <v/>
      </c>
    </row>
    <row r="26" spans="1:11" ht="225" customHeight="1" x14ac:dyDescent="0.3">
      <c r="A26" s="128">
        <v>24</v>
      </c>
      <c r="B26" s="97" t="str">
        <f>IF('Данные из бланков'!B26="","",'Данные из бланков'!B26)</f>
        <v/>
      </c>
      <c r="C26" s="98" t="str">
        <f>IF('Данные из бланков'!C26="","",'Данные из бланков'!C26)</f>
        <v/>
      </c>
      <c r="D26" s="99" t="str">
        <f>IF(Сумма!D26="","",IF(Сумма!D26=0,Блоки!$A$5,IF(Сумма!D26&gt;14,Блоки!$A$3,IF(AND(Сумма!D26&gt;0,Сумма!D26&lt;15),Блоки!$A$4,IF(AND(Сумма!D26&lt;0,Сумма!D26&gt;-15),Блоки!$A$6,IF(Сумма!D26&lt;-14,Блоки!$A$7,""))))))</f>
        <v/>
      </c>
      <c r="E26" s="100" t="str">
        <f>IF(Сумма!E26="","",IF(Сумма!E26=0,Блоки!$B$5,IF(Сумма!E26&gt;14,Блоки!$B$3,IF(AND(Сумма!E26&gt;0,Сумма!E26&lt;15),Блоки!$B$4,IF(AND(Сумма!E26&lt;0,Сумма!E26&gt;-15),Блоки!$B$6,IF(Сумма!E26&lt;-14,Блоки!$B$7,""))))))</f>
        <v/>
      </c>
      <c r="F26" s="101" t="str">
        <f>IF(Сумма!F26="","",IF(Сумма!F26=0,Блоки!$C$5,IF(Сумма!F26&gt;14,Блоки!$C$3,IF(AND(Сумма!F26&gt;0,Сумма!F26&lt;15),Блоки!$C$4,IF(AND(Сумма!F26&lt;0,Сумма!F26&gt;-15),Блоки!$C$6,IF(Сумма!F26&lt;-14,Блоки!$C$7,""))))))</f>
        <v/>
      </c>
      <c r="G26" s="102" t="str">
        <f>IF(Сумма!G26="","",IF(Сумма!G26=0,Блоки!$E$5,IF(Сумма!G26&gt;14,Блоки!$E$3,IF(AND(Сумма!G26&gt;0,Сумма!G26&lt;15),Блоки!$E$4,IF(AND(Сумма!G26&lt;0,Сумма!G26&gt;-15),Блоки!$E$6,IF(Сумма!G26&lt;-14,Блоки!$E$7,""))))))</f>
        <v/>
      </c>
      <c r="H26" s="103" t="str">
        <f>IF(Сумма!H26="","",IF(Сумма!H26=0,Блоки!$F$5,IF(Сумма!H26&gt;14,Блоки!$F$3,IF(AND(Сумма!H26&gt;0,Сумма!H26&lt;15),Блоки!$F$4,IF(AND(Сумма!H26&lt;0,Сумма!H26&gt;-15),Блоки!$F$6,IF(Сумма!H26&lt;-14,Блоки!$F$7,""))))))</f>
        <v/>
      </c>
      <c r="I26" s="104" t="str">
        <f>IF(Сумма!I26="","",IF(Сумма!I26=0,Блоки!$G$5,IF(Сумма!I26&gt;14,Блоки!$G$3,IF(AND(Сумма!I26&gt;0,Сумма!I26&lt;15),Блоки!$G$4,IF(AND(Сумма!I26&lt;0,Сумма!I26&gt;-15),Блоки!$G$6,IF(Сумма!I26&lt;-14,Блоки!$G$7,""))))))</f>
        <v/>
      </c>
      <c r="J26" s="105" t="str">
        <f>IF(Сумма!J26="","",IF(Сумма!J26=0,Блоки!$J$5,IF(Сумма!J26&gt;14,Блоки!$J$3,IF(AND(Сумма!J26&gt;0,Сумма!J26&lt;15),Блоки!$J$4,IF(AND(Сумма!J26&lt;0,Сумма!J26&gt;-15),Блоки!$J$6,IF(Сумма!J26&lt;-14,Блоки!$J$7,""))))))</f>
        <v/>
      </c>
      <c r="K26" s="106" t="str">
        <f>IF(Сумма!K26="","",IF(Сумма!K26=0,Блоки!$K$5,IF(Сумма!K26&gt;14,Блоки!$K$3,IF(AND(Сумма!K26&gt;0,Сумма!K26&lt;15),Блоки!$K$4,IF(AND(Сумма!K26&lt;0,Сумма!K26&gt;-15),Блоки!$K$6,IF(Сумма!K26&lt;-14,Блоки!$K$7,""))))))</f>
        <v/>
      </c>
    </row>
    <row r="27" spans="1:11" ht="225" customHeight="1" x14ac:dyDescent="0.3">
      <c r="A27" s="128">
        <v>25</v>
      </c>
      <c r="B27" s="97" t="str">
        <f>IF('Данные из бланков'!B27="","",'Данные из бланков'!B27)</f>
        <v/>
      </c>
      <c r="C27" s="98" t="str">
        <f>IF('Данные из бланков'!C27="","",'Данные из бланков'!C27)</f>
        <v/>
      </c>
      <c r="D27" s="99" t="str">
        <f>IF(Сумма!D27="","",IF(Сумма!D27=0,Блоки!$A$5,IF(Сумма!D27&gt;14,Блоки!$A$3,IF(AND(Сумма!D27&gt;0,Сумма!D27&lt;15),Блоки!$A$4,IF(AND(Сумма!D27&lt;0,Сумма!D27&gt;-15),Блоки!$A$6,IF(Сумма!D27&lt;-14,Блоки!$A$7,""))))))</f>
        <v/>
      </c>
      <c r="E27" s="100" t="str">
        <f>IF(Сумма!E27="","",IF(Сумма!E27=0,Блоки!$B$5,IF(Сумма!E27&gt;14,Блоки!$B$3,IF(AND(Сумма!E27&gt;0,Сумма!E27&lt;15),Блоки!$B$4,IF(AND(Сумма!E27&lt;0,Сумма!E27&gt;-15),Блоки!$B$6,IF(Сумма!E27&lt;-14,Блоки!$B$7,""))))))</f>
        <v/>
      </c>
      <c r="F27" s="101" t="str">
        <f>IF(Сумма!F27="","",IF(Сумма!F27=0,Блоки!$C$5,IF(Сумма!F27&gt;14,Блоки!$C$3,IF(AND(Сумма!F27&gt;0,Сумма!F27&lt;15),Блоки!$C$4,IF(AND(Сумма!F27&lt;0,Сумма!F27&gt;-15),Блоки!$C$6,IF(Сумма!F27&lt;-14,Блоки!$C$7,""))))))</f>
        <v/>
      </c>
      <c r="G27" s="102" t="str">
        <f>IF(Сумма!G27="","",IF(Сумма!G27=0,Блоки!$E$5,IF(Сумма!G27&gt;14,Блоки!$E$3,IF(AND(Сумма!G27&gt;0,Сумма!G27&lt;15),Блоки!$E$4,IF(AND(Сумма!G27&lt;0,Сумма!G27&gt;-15),Блоки!$E$6,IF(Сумма!G27&lt;-14,Блоки!$E$7,""))))))</f>
        <v/>
      </c>
      <c r="H27" s="103" t="str">
        <f>IF(Сумма!H27="","",IF(Сумма!H27=0,Блоки!$F$5,IF(Сумма!H27&gt;14,Блоки!$F$3,IF(AND(Сумма!H27&gt;0,Сумма!H27&lt;15),Блоки!$F$4,IF(AND(Сумма!H27&lt;0,Сумма!H27&gt;-15),Блоки!$F$6,IF(Сумма!H27&lt;-14,Блоки!$F$7,""))))))</f>
        <v/>
      </c>
      <c r="I27" s="104" t="str">
        <f>IF(Сумма!I27="","",IF(Сумма!I27=0,Блоки!$G$5,IF(Сумма!I27&gt;14,Блоки!$G$3,IF(AND(Сумма!I27&gt;0,Сумма!I27&lt;15),Блоки!$G$4,IF(AND(Сумма!I27&lt;0,Сумма!I27&gt;-15),Блоки!$G$6,IF(Сумма!I27&lt;-14,Блоки!$G$7,""))))))</f>
        <v/>
      </c>
      <c r="J27" s="105" t="str">
        <f>IF(Сумма!J27="","",IF(Сумма!J27=0,Блоки!$J$5,IF(Сумма!J27&gt;14,Блоки!$J$3,IF(AND(Сумма!J27&gt;0,Сумма!J27&lt;15),Блоки!$J$4,IF(AND(Сумма!J27&lt;0,Сумма!J27&gt;-15),Блоки!$J$6,IF(Сумма!J27&lt;-14,Блоки!$J$7,""))))))</f>
        <v/>
      </c>
      <c r="K27" s="106" t="str">
        <f>IF(Сумма!K27="","",IF(Сумма!K27=0,Блоки!$K$5,IF(Сумма!K27&gt;14,Блоки!$K$3,IF(AND(Сумма!K27&gt;0,Сумма!K27&lt;15),Блоки!$K$4,IF(AND(Сумма!K27&lt;0,Сумма!K27&gt;-15),Блоки!$K$6,IF(Сумма!K27&lt;-14,Блоки!$K$7,""))))))</f>
        <v/>
      </c>
    </row>
    <row r="28" spans="1:11" ht="225" customHeight="1" x14ac:dyDescent="0.3">
      <c r="A28" s="128">
        <v>26</v>
      </c>
      <c r="B28" s="97" t="str">
        <f>IF('Данные из бланков'!B28="","",'Данные из бланков'!B28)</f>
        <v/>
      </c>
      <c r="C28" s="98" t="str">
        <f>IF('Данные из бланков'!C28="","",'Данные из бланков'!C28)</f>
        <v/>
      </c>
      <c r="D28" s="99" t="str">
        <f>IF(Сумма!D28="","",IF(Сумма!D28=0,Блоки!$A$5,IF(Сумма!D28&gt;14,Блоки!$A$3,IF(AND(Сумма!D28&gt;0,Сумма!D28&lt;15),Блоки!$A$4,IF(AND(Сумма!D28&lt;0,Сумма!D28&gt;-15),Блоки!$A$6,IF(Сумма!D28&lt;-14,Блоки!$A$7,""))))))</f>
        <v/>
      </c>
      <c r="E28" s="100" t="str">
        <f>IF(Сумма!E28="","",IF(Сумма!E28=0,Блоки!$B$5,IF(Сумма!E28&gt;14,Блоки!$B$3,IF(AND(Сумма!E28&gt;0,Сумма!E28&lt;15),Блоки!$B$4,IF(AND(Сумма!E28&lt;0,Сумма!E28&gt;-15),Блоки!$B$6,IF(Сумма!E28&lt;-14,Блоки!$B$7,""))))))</f>
        <v/>
      </c>
      <c r="F28" s="101" t="str">
        <f>IF(Сумма!F28="","",IF(Сумма!F28=0,Блоки!$C$5,IF(Сумма!F28&gt;14,Блоки!$C$3,IF(AND(Сумма!F28&gt;0,Сумма!F28&lt;15),Блоки!$C$4,IF(AND(Сумма!F28&lt;0,Сумма!F28&gt;-15),Блоки!$C$6,IF(Сумма!F28&lt;-14,Блоки!$C$7,""))))))</f>
        <v/>
      </c>
      <c r="G28" s="102" t="str">
        <f>IF(Сумма!G28="","",IF(Сумма!G28=0,Блоки!$E$5,IF(Сумма!G28&gt;14,Блоки!$E$3,IF(AND(Сумма!G28&gt;0,Сумма!G28&lt;15),Блоки!$E$4,IF(AND(Сумма!G28&lt;0,Сумма!G28&gt;-15),Блоки!$E$6,IF(Сумма!G28&lt;-14,Блоки!$E$7,""))))))</f>
        <v/>
      </c>
      <c r="H28" s="103" t="str">
        <f>IF(Сумма!H28="","",IF(Сумма!H28=0,Блоки!$F$5,IF(Сумма!H28&gt;14,Блоки!$F$3,IF(AND(Сумма!H28&gt;0,Сумма!H28&lt;15),Блоки!$F$4,IF(AND(Сумма!H28&lt;0,Сумма!H28&gt;-15),Блоки!$F$6,IF(Сумма!H28&lt;-14,Блоки!$F$7,""))))))</f>
        <v/>
      </c>
      <c r="I28" s="104" t="str">
        <f>IF(Сумма!I28="","",IF(Сумма!I28=0,Блоки!$G$5,IF(Сумма!I28&gt;14,Блоки!$G$3,IF(AND(Сумма!I28&gt;0,Сумма!I28&lt;15),Блоки!$G$4,IF(AND(Сумма!I28&lt;0,Сумма!I28&gt;-15),Блоки!$G$6,IF(Сумма!I28&lt;-14,Блоки!$G$7,""))))))</f>
        <v/>
      </c>
      <c r="J28" s="105" t="str">
        <f>IF(Сумма!J28="","",IF(Сумма!J28=0,Блоки!$J$5,IF(Сумма!J28&gt;14,Блоки!$J$3,IF(AND(Сумма!J28&gt;0,Сумма!J28&lt;15),Блоки!$J$4,IF(AND(Сумма!J28&lt;0,Сумма!J28&gt;-15),Блоки!$J$6,IF(Сумма!J28&lt;-14,Блоки!$J$7,""))))))</f>
        <v/>
      </c>
      <c r="K28" s="106" t="str">
        <f>IF(Сумма!K28="","",IF(Сумма!K28=0,Блоки!$K$5,IF(Сумма!K28&gt;14,Блоки!$K$3,IF(AND(Сумма!K28&gt;0,Сумма!K28&lt;15),Блоки!$K$4,IF(AND(Сумма!K28&lt;0,Сумма!K28&gt;-15),Блоки!$K$6,IF(Сумма!K28&lt;-14,Блоки!$K$7,""))))))</f>
        <v/>
      </c>
    </row>
    <row r="29" spans="1:11" ht="225" customHeight="1" x14ac:dyDescent="0.3">
      <c r="A29" s="128">
        <v>27</v>
      </c>
      <c r="B29" s="97" t="str">
        <f>IF('Данные из бланков'!B29="","",'Данные из бланков'!B29)</f>
        <v/>
      </c>
      <c r="C29" s="98" t="str">
        <f>IF('Данные из бланков'!C29="","",'Данные из бланков'!C29)</f>
        <v/>
      </c>
      <c r="D29" s="99" t="str">
        <f>IF(Сумма!D29="","",IF(Сумма!D29=0,Блоки!$A$5,IF(Сумма!D29&gt;14,Блоки!$A$3,IF(AND(Сумма!D29&gt;0,Сумма!D29&lt;15),Блоки!$A$4,IF(AND(Сумма!D29&lt;0,Сумма!D29&gt;-15),Блоки!$A$6,IF(Сумма!D29&lt;-14,Блоки!$A$7,""))))))</f>
        <v/>
      </c>
      <c r="E29" s="100" t="str">
        <f>IF(Сумма!E29="","",IF(Сумма!E29=0,Блоки!$B$5,IF(Сумма!E29&gt;14,Блоки!$B$3,IF(AND(Сумма!E29&gt;0,Сумма!E29&lt;15),Блоки!$B$4,IF(AND(Сумма!E29&lt;0,Сумма!E29&gt;-15),Блоки!$B$6,IF(Сумма!E29&lt;-14,Блоки!$B$7,""))))))</f>
        <v/>
      </c>
      <c r="F29" s="101" t="str">
        <f>IF(Сумма!F29="","",IF(Сумма!F29=0,Блоки!$C$5,IF(Сумма!F29&gt;14,Блоки!$C$3,IF(AND(Сумма!F29&gt;0,Сумма!F29&lt;15),Блоки!$C$4,IF(AND(Сумма!F29&lt;0,Сумма!F29&gt;-15),Блоки!$C$6,IF(Сумма!F29&lt;-14,Блоки!$C$7,""))))))</f>
        <v/>
      </c>
      <c r="G29" s="102" t="str">
        <f>IF(Сумма!G29="","",IF(Сумма!G29=0,Блоки!$E$5,IF(Сумма!G29&gt;14,Блоки!$E$3,IF(AND(Сумма!G29&gt;0,Сумма!G29&lt;15),Блоки!$E$4,IF(AND(Сумма!G29&lt;0,Сумма!G29&gt;-15),Блоки!$E$6,IF(Сумма!G29&lt;-14,Блоки!$E$7,""))))))</f>
        <v/>
      </c>
      <c r="H29" s="103" t="str">
        <f>IF(Сумма!H29="","",IF(Сумма!H29=0,Блоки!$F$5,IF(Сумма!H29&gt;14,Блоки!$F$3,IF(AND(Сумма!H29&gt;0,Сумма!H29&lt;15),Блоки!$F$4,IF(AND(Сумма!H29&lt;0,Сумма!H29&gt;-15),Блоки!$F$6,IF(Сумма!H29&lt;-14,Блоки!$F$7,""))))))</f>
        <v/>
      </c>
      <c r="I29" s="104" t="str">
        <f>IF(Сумма!I29="","",IF(Сумма!I29=0,Блоки!$G$5,IF(Сумма!I29&gt;14,Блоки!$G$3,IF(AND(Сумма!I29&gt;0,Сумма!I29&lt;15),Блоки!$G$4,IF(AND(Сумма!I29&lt;0,Сумма!I29&gt;-15),Блоки!$G$6,IF(Сумма!I29&lt;-14,Блоки!$G$7,""))))))</f>
        <v/>
      </c>
      <c r="J29" s="105" t="str">
        <f>IF(Сумма!J29="","",IF(Сумма!J29=0,Блоки!$J$5,IF(Сумма!J29&gt;14,Блоки!$J$3,IF(AND(Сумма!J29&gt;0,Сумма!J29&lt;15),Блоки!$J$4,IF(AND(Сумма!J29&lt;0,Сумма!J29&gt;-15),Блоки!$J$6,IF(Сумма!J29&lt;-14,Блоки!$J$7,""))))))</f>
        <v/>
      </c>
      <c r="K29" s="106" t="str">
        <f>IF(Сумма!K29="","",IF(Сумма!K29=0,Блоки!$K$5,IF(Сумма!K29&gt;14,Блоки!$K$3,IF(AND(Сумма!K29&gt;0,Сумма!K29&lt;15),Блоки!$K$4,IF(AND(Сумма!K29&lt;0,Сумма!K29&gt;-15),Блоки!$K$6,IF(Сумма!K29&lt;-14,Блоки!$K$7,""))))))</f>
        <v/>
      </c>
    </row>
    <row r="30" spans="1:11" ht="225" customHeight="1" x14ac:dyDescent="0.3">
      <c r="A30" s="128">
        <v>28</v>
      </c>
      <c r="B30" s="97" t="str">
        <f>IF('Данные из бланков'!B30="","",'Данные из бланков'!B30)</f>
        <v/>
      </c>
      <c r="C30" s="98" t="str">
        <f>IF('Данные из бланков'!C30="","",'Данные из бланков'!C30)</f>
        <v/>
      </c>
      <c r="D30" s="99" t="str">
        <f>IF(Сумма!D30="","",IF(Сумма!D30=0,Блоки!$A$5,IF(Сумма!D30&gt;14,Блоки!$A$3,IF(AND(Сумма!D30&gt;0,Сумма!D30&lt;15),Блоки!$A$4,IF(AND(Сумма!D30&lt;0,Сумма!D30&gt;-15),Блоки!$A$6,IF(Сумма!D30&lt;-14,Блоки!$A$7,""))))))</f>
        <v/>
      </c>
      <c r="E30" s="100" t="str">
        <f>IF(Сумма!E30="","",IF(Сумма!E30=0,Блоки!$B$5,IF(Сумма!E30&gt;14,Блоки!$B$3,IF(AND(Сумма!E30&gt;0,Сумма!E30&lt;15),Блоки!$B$4,IF(AND(Сумма!E30&lt;0,Сумма!E30&gt;-15),Блоки!$B$6,IF(Сумма!E30&lt;-14,Блоки!$B$7,""))))))</f>
        <v/>
      </c>
      <c r="F30" s="101" t="str">
        <f>IF(Сумма!F30="","",IF(Сумма!F30=0,Блоки!$C$5,IF(Сумма!F30&gt;14,Блоки!$C$3,IF(AND(Сумма!F30&gt;0,Сумма!F30&lt;15),Блоки!$C$4,IF(AND(Сумма!F30&lt;0,Сумма!F30&gt;-15),Блоки!$C$6,IF(Сумма!F30&lt;-14,Блоки!$C$7,""))))))</f>
        <v/>
      </c>
      <c r="G30" s="102" t="str">
        <f>IF(Сумма!G30="","",IF(Сумма!G30=0,Блоки!$E$5,IF(Сумма!G30&gt;14,Блоки!$E$3,IF(AND(Сумма!G30&gt;0,Сумма!G30&lt;15),Блоки!$E$4,IF(AND(Сумма!G30&lt;0,Сумма!G30&gt;-15),Блоки!$E$6,IF(Сумма!G30&lt;-14,Блоки!$E$7,""))))))</f>
        <v/>
      </c>
      <c r="H30" s="103" t="str">
        <f>IF(Сумма!H30="","",IF(Сумма!H30=0,Блоки!$F$5,IF(Сумма!H30&gt;14,Блоки!$F$3,IF(AND(Сумма!H30&gt;0,Сумма!H30&lt;15),Блоки!$F$4,IF(AND(Сумма!H30&lt;0,Сумма!H30&gt;-15),Блоки!$F$6,IF(Сумма!H30&lt;-14,Блоки!$F$7,""))))))</f>
        <v/>
      </c>
      <c r="I30" s="104" t="str">
        <f>IF(Сумма!I30="","",IF(Сумма!I30=0,Блоки!$G$5,IF(Сумма!I30&gt;14,Блоки!$G$3,IF(AND(Сумма!I30&gt;0,Сумма!I30&lt;15),Блоки!$G$4,IF(AND(Сумма!I30&lt;0,Сумма!I30&gt;-15),Блоки!$G$6,IF(Сумма!I30&lt;-14,Блоки!$G$7,""))))))</f>
        <v/>
      </c>
      <c r="J30" s="105" t="str">
        <f>IF(Сумма!J30="","",IF(Сумма!J30=0,Блоки!$J$5,IF(Сумма!J30&gt;14,Блоки!$J$3,IF(AND(Сумма!J30&gt;0,Сумма!J30&lt;15),Блоки!$J$4,IF(AND(Сумма!J30&lt;0,Сумма!J30&gt;-15),Блоки!$J$6,IF(Сумма!J30&lt;-14,Блоки!$J$7,""))))))</f>
        <v/>
      </c>
      <c r="K30" s="106" t="str">
        <f>IF(Сумма!K30="","",IF(Сумма!K30=0,Блоки!$K$5,IF(Сумма!K30&gt;14,Блоки!$K$3,IF(AND(Сумма!K30&gt;0,Сумма!K30&lt;15),Блоки!$K$4,IF(AND(Сумма!K30&lt;0,Сумма!K30&gt;-15),Блоки!$K$6,IF(Сумма!K30&lt;-14,Блоки!$K$7,""))))))</f>
        <v/>
      </c>
    </row>
    <row r="31" spans="1:11" ht="225" customHeight="1" x14ac:dyDescent="0.3">
      <c r="A31" s="128">
        <v>29</v>
      </c>
      <c r="B31" s="97" t="str">
        <f>IF('Данные из бланков'!B31="","",'Данные из бланков'!B31)</f>
        <v/>
      </c>
      <c r="C31" s="98" t="str">
        <f>IF('Данные из бланков'!C31="","",'Данные из бланков'!C31)</f>
        <v/>
      </c>
      <c r="D31" s="99" t="str">
        <f>IF(Сумма!D31="","",IF(Сумма!D31=0,Блоки!$A$5,IF(Сумма!D31&gt;14,Блоки!$A$3,IF(AND(Сумма!D31&gt;0,Сумма!D31&lt;15),Блоки!$A$4,IF(AND(Сумма!D31&lt;0,Сумма!D31&gt;-15),Блоки!$A$6,IF(Сумма!D31&lt;-14,Блоки!$A$7,""))))))</f>
        <v/>
      </c>
      <c r="E31" s="100" t="str">
        <f>IF(Сумма!E31="","",IF(Сумма!E31=0,Блоки!$B$5,IF(Сумма!E31&gt;14,Блоки!$B$3,IF(AND(Сумма!E31&gt;0,Сумма!E31&lt;15),Блоки!$B$4,IF(AND(Сумма!E31&lt;0,Сумма!E31&gt;-15),Блоки!$B$6,IF(Сумма!E31&lt;-14,Блоки!$B$7,""))))))</f>
        <v/>
      </c>
      <c r="F31" s="101" t="str">
        <f>IF(Сумма!F31="","",IF(Сумма!F31=0,Блоки!$C$5,IF(Сумма!F31&gt;14,Блоки!$C$3,IF(AND(Сумма!F31&gt;0,Сумма!F31&lt;15),Блоки!$C$4,IF(AND(Сумма!F31&lt;0,Сумма!F31&gt;-15),Блоки!$C$6,IF(Сумма!F31&lt;-14,Блоки!$C$7,""))))))</f>
        <v/>
      </c>
      <c r="G31" s="102" t="str">
        <f>IF(Сумма!G31="","",IF(Сумма!G31=0,Блоки!$E$5,IF(Сумма!G31&gt;14,Блоки!$E$3,IF(AND(Сумма!G31&gt;0,Сумма!G31&lt;15),Блоки!$E$4,IF(AND(Сумма!G31&lt;0,Сумма!G31&gt;-15),Блоки!$E$6,IF(Сумма!G31&lt;-14,Блоки!$E$7,""))))))</f>
        <v/>
      </c>
      <c r="H31" s="103" t="str">
        <f>IF(Сумма!H31="","",IF(Сумма!H31=0,Блоки!$F$5,IF(Сумма!H31&gt;14,Блоки!$F$3,IF(AND(Сумма!H31&gt;0,Сумма!H31&lt;15),Блоки!$F$4,IF(AND(Сумма!H31&lt;0,Сумма!H31&gt;-15),Блоки!$F$6,IF(Сумма!H31&lt;-14,Блоки!$F$7,""))))))</f>
        <v/>
      </c>
      <c r="I31" s="104" t="str">
        <f>IF(Сумма!I31="","",IF(Сумма!I31=0,Блоки!$G$5,IF(Сумма!I31&gt;14,Блоки!$G$3,IF(AND(Сумма!I31&gt;0,Сумма!I31&lt;15),Блоки!$G$4,IF(AND(Сумма!I31&lt;0,Сумма!I31&gt;-15),Блоки!$G$6,IF(Сумма!I31&lt;-14,Блоки!$G$7,""))))))</f>
        <v/>
      </c>
      <c r="J31" s="105" t="str">
        <f>IF(Сумма!J31="","",IF(Сумма!J31=0,Блоки!$J$5,IF(Сумма!J31&gt;14,Блоки!$J$3,IF(AND(Сумма!J31&gt;0,Сумма!J31&lt;15),Блоки!$J$4,IF(AND(Сумма!J31&lt;0,Сумма!J31&gt;-15),Блоки!$J$6,IF(Сумма!J31&lt;-14,Блоки!$J$7,""))))))</f>
        <v/>
      </c>
      <c r="K31" s="106" t="str">
        <f>IF(Сумма!K31="","",IF(Сумма!K31=0,Блоки!$K$5,IF(Сумма!K31&gt;14,Блоки!$K$3,IF(AND(Сумма!K31&gt;0,Сумма!K31&lt;15),Блоки!$K$4,IF(AND(Сумма!K31&lt;0,Сумма!K31&gt;-15),Блоки!$K$6,IF(Сумма!K31&lt;-14,Блоки!$K$7,""))))))</f>
        <v/>
      </c>
    </row>
    <row r="32" spans="1:11" ht="225" customHeight="1" x14ac:dyDescent="0.3">
      <c r="A32" s="128">
        <v>30</v>
      </c>
      <c r="B32" s="97" t="str">
        <f>IF('Данные из бланков'!B32="","",'Данные из бланков'!B32)</f>
        <v/>
      </c>
      <c r="C32" s="98" t="str">
        <f>IF('Данные из бланков'!C32="","",'Данные из бланков'!C32)</f>
        <v/>
      </c>
      <c r="D32" s="99" t="str">
        <f>IF(Сумма!D32="","",IF(Сумма!D32=0,Блоки!$A$5,IF(Сумма!D32&gt;14,Блоки!$A$3,IF(AND(Сумма!D32&gt;0,Сумма!D32&lt;15),Блоки!$A$4,IF(AND(Сумма!D32&lt;0,Сумма!D32&gt;-15),Блоки!$A$6,IF(Сумма!D32&lt;-14,Блоки!$A$7,""))))))</f>
        <v/>
      </c>
      <c r="E32" s="100" t="str">
        <f>IF(Сумма!E32="","",IF(Сумма!E32=0,Блоки!$B$5,IF(Сумма!E32&gt;14,Блоки!$B$3,IF(AND(Сумма!E32&gt;0,Сумма!E32&lt;15),Блоки!$B$4,IF(AND(Сумма!E32&lt;0,Сумма!E32&gt;-15),Блоки!$B$6,IF(Сумма!E32&lt;-14,Блоки!$B$7,""))))))</f>
        <v/>
      </c>
      <c r="F32" s="101" t="str">
        <f>IF(Сумма!F32="","",IF(Сумма!F32=0,Блоки!$C$5,IF(Сумма!F32&gt;14,Блоки!$C$3,IF(AND(Сумма!F32&gt;0,Сумма!F32&lt;15),Блоки!$C$4,IF(AND(Сумма!F32&lt;0,Сумма!F32&gt;-15),Блоки!$C$6,IF(Сумма!F32&lt;-14,Блоки!$C$7,""))))))</f>
        <v/>
      </c>
      <c r="G32" s="102" t="str">
        <f>IF(Сумма!G32="","",IF(Сумма!G32=0,Блоки!$E$5,IF(Сумма!G32&gt;14,Блоки!$E$3,IF(AND(Сумма!G32&gt;0,Сумма!G32&lt;15),Блоки!$E$4,IF(AND(Сумма!G32&lt;0,Сумма!G32&gt;-15),Блоки!$E$6,IF(Сумма!G32&lt;-14,Блоки!$E$7,""))))))</f>
        <v/>
      </c>
      <c r="H32" s="103" t="str">
        <f>IF(Сумма!H32="","",IF(Сумма!H32=0,Блоки!$F$5,IF(Сумма!H32&gt;14,Блоки!$F$3,IF(AND(Сумма!H32&gt;0,Сумма!H32&lt;15),Блоки!$F$4,IF(AND(Сумма!H32&lt;0,Сумма!H32&gt;-15),Блоки!$F$6,IF(Сумма!H32&lt;-14,Блоки!$F$7,""))))))</f>
        <v/>
      </c>
      <c r="I32" s="104" t="str">
        <f>IF(Сумма!I32="","",IF(Сумма!I32=0,Блоки!$G$5,IF(Сумма!I32&gt;14,Блоки!$G$3,IF(AND(Сумма!I32&gt;0,Сумма!I32&lt;15),Блоки!$G$4,IF(AND(Сумма!I32&lt;0,Сумма!I32&gt;-15),Блоки!$G$6,IF(Сумма!I32&lt;-14,Блоки!$G$7,""))))))</f>
        <v/>
      </c>
      <c r="J32" s="105" t="str">
        <f>IF(Сумма!J32="","",IF(Сумма!J32=0,Блоки!$J$5,IF(Сумма!J32&gt;14,Блоки!$J$3,IF(AND(Сумма!J32&gt;0,Сумма!J32&lt;15),Блоки!$J$4,IF(AND(Сумма!J32&lt;0,Сумма!J32&gt;-15),Блоки!$J$6,IF(Сумма!J32&lt;-14,Блоки!$J$7,""))))))</f>
        <v/>
      </c>
      <c r="K32" s="106" t="str">
        <f>IF(Сумма!K32="","",IF(Сумма!K32=0,Блоки!$K$5,IF(Сумма!K32&gt;14,Блоки!$K$3,IF(AND(Сумма!K32&gt;0,Сумма!K32&lt;15),Блоки!$K$4,IF(AND(Сумма!K32&lt;0,Сумма!K32&gt;-15),Блоки!$K$6,IF(Сумма!K32&lt;-14,Блоки!$K$7,""))))))</f>
        <v/>
      </c>
    </row>
    <row r="33" spans="1:11" ht="225" customHeight="1" x14ac:dyDescent="0.3">
      <c r="A33" s="128">
        <v>31</v>
      </c>
      <c r="B33" s="97" t="str">
        <f>IF('Данные из бланков'!B33="","",'Данные из бланков'!B33)</f>
        <v/>
      </c>
      <c r="C33" s="98" t="str">
        <f>IF('Данные из бланков'!C33="","",'Данные из бланков'!C33)</f>
        <v/>
      </c>
      <c r="D33" s="99" t="str">
        <f>IF(Сумма!D33="","",IF(Сумма!D33=0,Блоки!$A$5,IF(Сумма!D33&gt;14,Блоки!$A$3,IF(AND(Сумма!D33&gt;0,Сумма!D33&lt;15),Блоки!$A$4,IF(AND(Сумма!D33&lt;0,Сумма!D33&gt;-15),Блоки!$A$6,IF(Сумма!D33&lt;-14,Блоки!$A$7,""))))))</f>
        <v/>
      </c>
      <c r="E33" s="100" t="str">
        <f>IF(Сумма!E33="","",IF(Сумма!E33=0,Блоки!$B$5,IF(Сумма!E33&gt;14,Блоки!$B$3,IF(AND(Сумма!E33&gt;0,Сумма!E33&lt;15),Блоки!$B$4,IF(AND(Сумма!E33&lt;0,Сумма!E33&gt;-15),Блоки!$B$6,IF(Сумма!E33&lt;-14,Блоки!$B$7,""))))))</f>
        <v/>
      </c>
      <c r="F33" s="101" t="str">
        <f>IF(Сумма!F33="","",IF(Сумма!F33=0,Блоки!$C$5,IF(Сумма!F33&gt;14,Блоки!$C$3,IF(AND(Сумма!F33&gt;0,Сумма!F33&lt;15),Блоки!$C$4,IF(AND(Сумма!F33&lt;0,Сумма!F33&gt;-15),Блоки!$C$6,IF(Сумма!F33&lt;-14,Блоки!$C$7,""))))))</f>
        <v/>
      </c>
      <c r="G33" s="102" t="str">
        <f>IF(Сумма!G33="","",IF(Сумма!G33=0,Блоки!$E$5,IF(Сумма!G33&gt;14,Блоки!$E$3,IF(AND(Сумма!G33&gt;0,Сумма!G33&lt;15),Блоки!$E$4,IF(AND(Сумма!G33&lt;0,Сумма!G33&gt;-15),Блоки!$E$6,IF(Сумма!G33&lt;-14,Блоки!$E$7,""))))))</f>
        <v/>
      </c>
      <c r="H33" s="103" t="str">
        <f>IF(Сумма!H33="","",IF(Сумма!H33=0,Блоки!$F$5,IF(Сумма!H33&gt;14,Блоки!$F$3,IF(AND(Сумма!H33&gt;0,Сумма!H33&lt;15),Блоки!$F$4,IF(AND(Сумма!H33&lt;0,Сумма!H33&gt;-15),Блоки!$F$6,IF(Сумма!H33&lt;-14,Блоки!$F$7,""))))))</f>
        <v/>
      </c>
      <c r="I33" s="104" t="str">
        <f>IF(Сумма!I33="","",IF(Сумма!I33=0,Блоки!$G$5,IF(Сумма!I33&gt;14,Блоки!$G$3,IF(AND(Сумма!I33&gt;0,Сумма!I33&lt;15),Блоки!$G$4,IF(AND(Сумма!I33&lt;0,Сумма!I33&gt;-15),Блоки!$G$6,IF(Сумма!I33&lt;-14,Блоки!$G$7,""))))))</f>
        <v/>
      </c>
      <c r="J33" s="105" t="str">
        <f>IF(Сумма!J33="","",IF(Сумма!J33=0,Блоки!$J$5,IF(Сумма!J33&gt;14,Блоки!$J$3,IF(AND(Сумма!J33&gt;0,Сумма!J33&lt;15),Блоки!$J$4,IF(AND(Сумма!J33&lt;0,Сумма!J33&gt;-15),Блоки!$J$6,IF(Сумма!J33&lt;-14,Блоки!$J$7,""))))))</f>
        <v/>
      </c>
      <c r="K33" s="106" t="str">
        <f>IF(Сумма!K33="","",IF(Сумма!K33=0,Блоки!$K$5,IF(Сумма!K33&gt;14,Блоки!$K$3,IF(AND(Сумма!K33&gt;0,Сумма!K33&lt;15),Блоки!$K$4,IF(AND(Сумма!K33&lt;0,Сумма!K33&gt;-15),Блоки!$K$6,IF(Сумма!K33&lt;-14,Блоки!$K$7,""))))))</f>
        <v/>
      </c>
    </row>
    <row r="34" spans="1:11" ht="225" customHeight="1" x14ac:dyDescent="0.3">
      <c r="A34" s="128">
        <v>32</v>
      </c>
      <c r="B34" s="97" t="str">
        <f>IF('Данные из бланков'!B34="","",'Данные из бланков'!B34)</f>
        <v/>
      </c>
      <c r="C34" s="98" t="str">
        <f>IF('Данные из бланков'!C34="","",'Данные из бланков'!C34)</f>
        <v/>
      </c>
      <c r="D34" s="99" t="str">
        <f>IF(Сумма!D34="","",IF(Сумма!D34=0,Блоки!$A$5,IF(Сумма!D34&gt;14,Блоки!$A$3,IF(AND(Сумма!D34&gt;0,Сумма!D34&lt;15),Блоки!$A$4,IF(AND(Сумма!D34&lt;0,Сумма!D34&gt;-15),Блоки!$A$6,IF(Сумма!D34&lt;-14,Блоки!$A$7,""))))))</f>
        <v/>
      </c>
      <c r="E34" s="100" t="str">
        <f>IF(Сумма!E34="","",IF(Сумма!E34=0,Блоки!$B$5,IF(Сумма!E34&gt;14,Блоки!$B$3,IF(AND(Сумма!E34&gt;0,Сумма!E34&lt;15),Блоки!$B$4,IF(AND(Сумма!E34&lt;0,Сумма!E34&gt;-15),Блоки!$B$6,IF(Сумма!E34&lt;-14,Блоки!$B$7,""))))))</f>
        <v/>
      </c>
      <c r="F34" s="101" t="str">
        <f>IF(Сумма!F34="","",IF(Сумма!F34=0,Блоки!$C$5,IF(Сумма!F34&gt;14,Блоки!$C$3,IF(AND(Сумма!F34&gt;0,Сумма!F34&lt;15),Блоки!$C$4,IF(AND(Сумма!F34&lt;0,Сумма!F34&gt;-15),Блоки!$C$6,IF(Сумма!F34&lt;-14,Блоки!$C$7,""))))))</f>
        <v/>
      </c>
      <c r="G34" s="102" t="str">
        <f>IF(Сумма!G34="","",IF(Сумма!G34=0,Блоки!$E$5,IF(Сумма!G34&gt;14,Блоки!$E$3,IF(AND(Сумма!G34&gt;0,Сумма!G34&lt;15),Блоки!$E$4,IF(AND(Сумма!G34&lt;0,Сумма!G34&gt;-15),Блоки!$E$6,IF(Сумма!G34&lt;-14,Блоки!$E$7,""))))))</f>
        <v/>
      </c>
      <c r="H34" s="103" t="str">
        <f>IF(Сумма!H34="","",IF(Сумма!H34=0,Блоки!$F$5,IF(Сумма!H34&gt;14,Блоки!$F$3,IF(AND(Сумма!H34&gt;0,Сумма!H34&lt;15),Блоки!$F$4,IF(AND(Сумма!H34&lt;0,Сумма!H34&gt;-15),Блоки!$F$6,IF(Сумма!H34&lt;-14,Блоки!$F$7,""))))))</f>
        <v/>
      </c>
      <c r="I34" s="104" t="str">
        <f>IF(Сумма!I34="","",IF(Сумма!I34=0,Блоки!$G$5,IF(Сумма!I34&gt;14,Блоки!$G$3,IF(AND(Сумма!I34&gt;0,Сумма!I34&lt;15),Блоки!$G$4,IF(AND(Сумма!I34&lt;0,Сумма!I34&gt;-15),Блоки!$G$6,IF(Сумма!I34&lt;-14,Блоки!$G$7,""))))))</f>
        <v/>
      </c>
      <c r="J34" s="105" t="str">
        <f>IF(Сумма!J34="","",IF(Сумма!J34=0,Блоки!$J$5,IF(Сумма!J34&gt;14,Блоки!$J$3,IF(AND(Сумма!J34&gt;0,Сумма!J34&lt;15),Блоки!$J$4,IF(AND(Сумма!J34&lt;0,Сумма!J34&gt;-15),Блоки!$J$6,IF(Сумма!J34&lt;-14,Блоки!$J$7,""))))))</f>
        <v/>
      </c>
      <c r="K34" s="106" t="str">
        <f>IF(Сумма!K34="","",IF(Сумма!K34=0,Блоки!$K$5,IF(Сумма!K34&gt;14,Блоки!$K$3,IF(AND(Сумма!K34&gt;0,Сумма!K34&lt;15),Блоки!$K$4,IF(AND(Сумма!K34&lt;0,Сумма!K34&gt;-15),Блоки!$K$6,IF(Сумма!K34&lt;-14,Блоки!$K$7,""))))))</f>
        <v/>
      </c>
    </row>
    <row r="35" spans="1:11" ht="225" customHeight="1" x14ac:dyDescent="0.3">
      <c r="A35" s="128">
        <v>33</v>
      </c>
      <c r="B35" s="97" t="str">
        <f>IF('Данные из бланков'!B35="","",'Данные из бланков'!B35)</f>
        <v/>
      </c>
      <c r="C35" s="98" t="str">
        <f>IF('Данные из бланков'!C35="","",'Данные из бланков'!C35)</f>
        <v/>
      </c>
      <c r="D35" s="99" t="str">
        <f>IF(Сумма!D35="","",IF(Сумма!D35=0,Блоки!$A$5,IF(Сумма!D35&gt;14,Блоки!$A$3,IF(AND(Сумма!D35&gt;0,Сумма!D35&lt;15),Блоки!$A$4,IF(AND(Сумма!D35&lt;0,Сумма!D35&gt;-15),Блоки!$A$6,IF(Сумма!D35&lt;-14,Блоки!$A$7,""))))))</f>
        <v/>
      </c>
      <c r="E35" s="100" t="str">
        <f>IF(Сумма!E35="","",IF(Сумма!E35=0,Блоки!$B$5,IF(Сумма!E35&gt;14,Блоки!$B$3,IF(AND(Сумма!E35&gt;0,Сумма!E35&lt;15),Блоки!$B$4,IF(AND(Сумма!E35&lt;0,Сумма!E35&gt;-15),Блоки!$B$6,IF(Сумма!E35&lt;-14,Блоки!$B$7,""))))))</f>
        <v/>
      </c>
      <c r="F35" s="101" t="str">
        <f>IF(Сумма!F35="","",IF(Сумма!F35=0,Блоки!$C$5,IF(Сумма!F35&gt;14,Блоки!$C$3,IF(AND(Сумма!F35&gt;0,Сумма!F35&lt;15),Блоки!$C$4,IF(AND(Сумма!F35&lt;0,Сумма!F35&gt;-15),Блоки!$C$6,IF(Сумма!F35&lt;-14,Блоки!$C$7,""))))))</f>
        <v/>
      </c>
      <c r="G35" s="102" t="str">
        <f>IF(Сумма!G35="","",IF(Сумма!G35=0,Блоки!$E$5,IF(Сумма!G35&gt;14,Блоки!$E$3,IF(AND(Сумма!G35&gt;0,Сумма!G35&lt;15),Блоки!$E$4,IF(AND(Сумма!G35&lt;0,Сумма!G35&gt;-15),Блоки!$E$6,IF(Сумма!G35&lt;-14,Блоки!$E$7,""))))))</f>
        <v/>
      </c>
      <c r="H35" s="103" t="str">
        <f>IF(Сумма!H35="","",IF(Сумма!H35=0,Блоки!$F$5,IF(Сумма!H35&gt;14,Блоки!$F$3,IF(AND(Сумма!H35&gt;0,Сумма!H35&lt;15),Блоки!$F$4,IF(AND(Сумма!H35&lt;0,Сумма!H35&gt;-15),Блоки!$F$6,IF(Сумма!H35&lt;-14,Блоки!$F$7,""))))))</f>
        <v/>
      </c>
      <c r="I35" s="104" t="str">
        <f>IF(Сумма!I35="","",IF(Сумма!I35=0,Блоки!$G$5,IF(Сумма!I35&gt;14,Блоки!$G$3,IF(AND(Сумма!I35&gt;0,Сумма!I35&lt;15),Блоки!$G$4,IF(AND(Сумма!I35&lt;0,Сумма!I35&gt;-15),Блоки!$G$6,IF(Сумма!I35&lt;-14,Блоки!$G$7,""))))))</f>
        <v/>
      </c>
      <c r="J35" s="105" t="str">
        <f>IF(Сумма!J35="","",IF(Сумма!J35=0,Блоки!$J$5,IF(Сумма!J35&gt;14,Блоки!$J$3,IF(AND(Сумма!J35&gt;0,Сумма!J35&lt;15),Блоки!$J$4,IF(AND(Сумма!J35&lt;0,Сумма!J35&gt;-15),Блоки!$J$6,IF(Сумма!J35&lt;-14,Блоки!$J$7,""))))))</f>
        <v/>
      </c>
      <c r="K35" s="106" t="str">
        <f>IF(Сумма!K35="","",IF(Сумма!K35=0,Блоки!$K$5,IF(Сумма!K35&gt;14,Блоки!$K$3,IF(AND(Сумма!K35&gt;0,Сумма!K35&lt;15),Блоки!$K$4,IF(AND(Сумма!K35&lt;0,Сумма!K35&gt;-15),Блоки!$K$6,IF(Сумма!K35&lt;-14,Блоки!$K$7,""))))))</f>
        <v/>
      </c>
    </row>
    <row r="36" spans="1:11" ht="225" customHeight="1" x14ac:dyDescent="0.3">
      <c r="A36" s="128">
        <v>34</v>
      </c>
      <c r="B36" s="97" t="str">
        <f>IF('Данные из бланков'!B36="","",'Данные из бланков'!B36)</f>
        <v/>
      </c>
      <c r="C36" s="98" t="str">
        <f>IF('Данные из бланков'!C36="","",'Данные из бланков'!C36)</f>
        <v/>
      </c>
      <c r="D36" s="99" t="str">
        <f>IF(Сумма!D36="","",IF(Сумма!D36=0,Блоки!$A$5,IF(Сумма!D36&gt;14,Блоки!$A$3,IF(AND(Сумма!D36&gt;0,Сумма!D36&lt;15),Блоки!$A$4,IF(AND(Сумма!D36&lt;0,Сумма!D36&gt;-15),Блоки!$A$6,IF(Сумма!D36&lt;-14,Блоки!$A$7,""))))))</f>
        <v/>
      </c>
      <c r="E36" s="100" t="str">
        <f>IF(Сумма!E36="","",IF(Сумма!E36=0,Блоки!$B$5,IF(Сумма!E36&gt;14,Блоки!$B$3,IF(AND(Сумма!E36&gt;0,Сумма!E36&lt;15),Блоки!$B$4,IF(AND(Сумма!E36&lt;0,Сумма!E36&gt;-15),Блоки!$B$6,IF(Сумма!E36&lt;-14,Блоки!$B$7,""))))))</f>
        <v/>
      </c>
      <c r="F36" s="101" t="str">
        <f>IF(Сумма!F36="","",IF(Сумма!F36=0,Блоки!$C$5,IF(Сумма!F36&gt;14,Блоки!$C$3,IF(AND(Сумма!F36&gt;0,Сумма!F36&lt;15),Блоки!$C$4,IF(AND(Сумма!F36&lt;0,Сумма!F36&gt;-15),Блоки!$C$6,IF(Сумма!F36&lt;-14,Блоки!$C$7,""))))))</f>
        <v/>
      </c>
      <c r="G36" s="102" t="str">
        <f>IF(Сумма!G36="","",IF(Сумма!G36=0,Блоки!$E$5,IF(Сумма!G36&gt;14,Блоки!$E$3,IF(AND(Сумма!G36&gt;0,Сумма!G36&lt;15),Блоки!$E$4,IF(AND(Сумма!G36&lt;0,Сумма!G36&gt;-15),Блоки!$E$6,IF(Сумма!G36&lt;-14,Блоки!$E$7,""))))))</f>
        <v/>
      </c>
      <c r="H36" s="103" t="str">
        <f>IF(Сумма!H36="","",IF(Сумма!H36=0,Блоки!$F$5,IF(Сумма!H36&gt;14,Блоки!$F$3,IF(AND(Сумма!H36&gt;0,Сумма!H36&lt;15),Блоки!$F$4,IF(AND(Сумма!H36&lt;0,Сумма!H36&gt;-15),Блоки!$F$6,IF(Сумма!H36&lt;-14,Блоки!$F$7,""))))))</f>
        <v/>
      </c>
      <c r="I36" s="104" t="str">
        <f>IF(Сумма!I36="","",IF(Сумма!I36=0,Блоки!$G$5,IF(Сумма!I36&gt;14,Блоки!$G$3,IF(AND(Сумма!I36&gt;0,Сумма!I36&lt;15),Блоки!$G$4,IF(AND(Сумма!I36&lt;0,Сумма!I36&gt;-15),Блоки!$G$6,IF(Сумма!I36&lt;-14,Блоки!$G$7,""))))))</f>
        <v/>
      </c>
      <c r="J36" s="105" t="str">
        <f>IF(Сумма!J36="","",IF(Сумма!J36=0,Блоки!$J$5,IF(Сумма!J36&gt;14,Блоки!$J$3,IF(AND(Сумма!J36&gt;0,Сумма!J36&lt;15),Блоки!$J$4,IF(AND(Сумма!J36&lt;0,Сумма!J36&gt;-15),Блоки!$J$6,IF(Сумма!J36&lt;-14,Блоки!$J$7,""))))))</f>
        <v/>
      </c>
      <c r="K36" s="106" t="str">
        <f>IF(Сумма!K36="","",IF(Сумма!K36=0,Блоки!$K$5,IF(Сумма!K36&gt;14,Блоки!$K$3,IF(AND(Сумма!K36&gt;0,Сумма!K36&lt;15),Блоки!$K$4,IF(AND(Сумма!K36&lt;0,Сумма!K36&gt;-15),Блоки!$K$6,IF(Сумма!K36&lt;-14,Блоки!$K$7,""))))))</f>
        <v/>
      </c>
    </row>
    <row r="37" spans="1:11" ht="225" customHeight="1" x14ac:dyDescent="0.3">
      <c r="A37" s="128">
        <v>35</v>
      </c>
      <c r="B37" s="97" t="str">
        <f>IF('Данные из бланков'!B37="","",'Данные из бланков'!B37)</f>
        <v/>
      </c>
      <c r="C37" s="98" t="str">
        <f>IF('Данные из бланков'!C37="","",'Данные из бланков'!C37)</f>
        <v/>
      </c>
      <c r="D37" s="99" t="str">
        <f>IF(Сумма!D37="","",IF(Сумма!D37=0,Блоки!$A$5,IF(Сумма!D37&gt;14,Блоки!$A$3,IF(AND(Сумма!D37&gt;0,Сумма!D37&lt;15),Блоки!$A$4,IF(AND(Сумма!D37&lt;0,Сумма!D37&gt;-15),Блоки!$A$6,IF(Сумма!D37&lt;-14,Блоки!$A$7,""))))))</f>
        <v/>
      </c>
      <c r="E37" s="100" t="str">
        <f>IF(Сумма!E37="","",IF(Сумма!E37=0,Блоки!$B$5,IF(Сумма!E37&gt;14,Блоки!$B$3,IF(AND(Сумма!E37&gt;0,Сумма!E37&lt;15),Блоки!$B$4,IF(AND(Сумма!E37&lt;0,Сумма!E37&gt;-15),Блоки!$B$6,IF(Сумма!E37&lt;-14,Блоки!$B$7,""))))))</f>
        <v/>
      </c>
      <c r="F37" s="101" t="str">
        <f>IF(Сумма!F37="","",IF(Сумма!F37=0,Блоки!$C$5,IF(Сумма!F37&gt;14,Блоки!$C$3,IF(AND(Сумма!F37&gt;0,Сумма!F37&lt;15),Блоки!$C$4,IF(AND(Сумма!F37&lt;0,Сумма!F37&gt;-15),Блоки!$C$6,IF(Сумма!F37&lt;-14,Блоки!$C$7,""))))))</f>
        <v/>
      </c>
      <c r="G37" s="102" t="str">
        <f>IF(Сумма!G37="","",IF(Сумма!G37=0,Блоки!$E$5,IF(Сумма!G37&gt;14,Блоки!$E$3,IF(AND(Сумма!G37&gt;0,Сумма!G37&lt;15),Блоки!$E$4,IF(AND(Сумма!G37&lt;0,Сумма!G37&gt;-15),Блоки!$E$6,IF(Сумма!G37&lt;-14,Блоки!$E$7,""))))))</f>
        <v/>
      </c>
      <c r="H37" s="103" t="str">
        <f>IF(Сумма!H37="","",IF(Сумма!H37=0,Блоки!$F$5,IF(Сумма!H37&gt;14,Блоки!$F$3,IF(AND(Сумма!H37&gt;0,Сумма!H37&lt;15),Блоки!$F$4,IF(AND(Сумма!H37&lt;0,Сумма!H37&gt;-15),Блоки!$F$6,IF(Сумма!H37&lt;-14,Блоки!$F$7,""))))))</f>
        <v/>
      </c>
      <c r="I37" s="104" t="str">
        <f>IF(Сумма!I37="","",IF(Сумма!I37=0,Блоки!$G$5,IF(Сумма!I37&gt;14,Блоки!$G$3,IF(AND(Сумма!I37&gt;0,Сумма!I37&lt;15),Блоки!$G$4,IF(AND(Сумма!I37&lt;0,Сумма!I37&gt;-15),Блоки!$G$6,IF(Сумма!I37&lt;-14,Блоки!$G$7,""))))))</f>
        <v/>
      </c>
      <c r="J37" s="105" t="str">
        <f>IF(Сумма!J37="","",IF(Сумма!J37=0,Блоки!$J$5,IF(Сумма!J37&gt;14,Блоки!$J$3,IF(AND(Сумма!J37&gt;0,Сумма!J37&lt;15),Блоки!$J$4,IF(AND(Сумма!J37&lt;0,Сумма!J37&gt;-15),Блоки!$J$6,IF(Сумма!J37&lt;-14,Блоки!$J$7,""))))))</f>
        <v/>
      </c>
      <c r="K37" s="106" t="str">
        <f>IF(Сумма!K37="","",IF(Сумма!K37=0,Блоки!$K$5,IF(Сумма!K37&gt;14,Блоки!$K$3,IF(AND(Сумма!K37&gt;0,Сумма!K37&lt;15),Блоки!$K$4,IF(AND(Сумма!K37&lt;0,Сумма!K37&gt;-15),Блоки!$K$6,IF(Сумма!K37&lt;-14,Блоки!$K$7,""))))))</f>
        <v/>
      </c>
    </row>
    <row r="38" spans="1:11" ht="225" customHeight="1" x14ac:dyDescent="0.3">
      <c r="A38" s="128">
        <v>36</v>
      </c>
      <c r="B38" s="97" t="str">
        <f>IF('Данные из бланков'!B38="","",'Данные из бланков'!B38)</f>
        <v/>
      </c>
      <c r="C38" s="98" t="str">
        <f>IF('Данные из бланков'!C38="","",'Данные из бланков'!C38)</f>
        <v/>
      </c>
      <c r="D38" s="99" t="str">
        <f>IF(Сумма!D38="","",IF(Сумма!D38=0,Блоки!$A$5,IF(Сумма!D38&gt;14,Блоки!$A$3,IF(AND(Сумма!D38&gt;0,Сумма!D38&lt;15),Блоки!$A$4,IF(AND(Сумма!D38&lt;0,Сумма!D38&gt;-15),Блоки!$A$6,IF(Сумма!D38&lt;-14,Блоки!$A$7,""))))))</f>
        <v/>
      </c>
      <c r="E38" s="100" t="str">
        <f>IF(Сумма!E38="","",IF(Сумма!E38=0,Блоки!$B$5,IF(Сумма!E38&gt;14,Блоки!$B$3,IF(AND(Сумма!E38&gt;0,Сумма!E38&lt;15),Блоки!$B$4,IF(AND(Сумма!E38&lt;0,Сумма!E38&gt;-15),Блоки!$B$6,IF(Сумма!E38&lt;-14,Блоки!$B$7,""))))))</f>
        <v/>
      </c>
      <c r="F38" s="101" t="str">
        <f>IF(Сумма!F38="","",IF(Сумма!F38=0,Блоки!$C$5,IF(Сумма!F38&gt;14,Блоки!$C$3,IF(AND(Сумма!F38&gt;0,Сумма!F38&lt;15),Блоки!$C$4,IF(AND(Сумма!F38&lt;0,Сумма!F38&gt;-15),Блоки!$C$6,IF(Сумма!F38&lt;-14,Блоки!$C$7,""))))))</f>
        <v/>
      </c>
      <c r="G38" s="102" t="str">
        <f>IF(Сумма!G38="","",IF(Сумма!G38=0,Блоки!$E$5,IF(Сумма!G38&gt;14,Блоки!$E$3,IF(AND(Сумма!G38&gt;0,Сумма!G38&lt;15),Блоки!$E$4,IF(AND(Сумма!G38&lt;0,Сумма!G38&gt;-15),Блоки!$E$6,IF(Сумма!G38&lt;-14,Блоки!$E$7,""))))))</f>
        <v/>
      </c>
      <c r="H38" s="103" t="str">
        <f>IF(Сумма!H38="","",IF(Сумма!H38=0,Блоки!$F$5,IF(Сумма!H38&gt;14,Блоки!$F$3,IF(AND(Сумма!H38&gt;0,Сумма!H38&lt;15),Блоки!$F$4,IF(AND(Сумма!H38&lt;0,Сумма!H38&gt;-15),Блоки!$F$6,IF(Сумма!H38&lt;-14,Блоки!$F$7,""))))))</f>
        <v/>
      </c>
      <c r="I38" s="104" t="str">
        <f>IF(Сумма!I38="","",IF(Сумма!I38=0,Блоки!$G$5,IF(Сумма!I38&gt;14,Блоки!$G$3,IF(AND(Сумма!I38&gt;0,Сумма!I38&lt;15),Блоки!$G$4,IF(AND(Сумма!I38&lt;0,Сумма!I38&gt;-15),Блоки!$G$6,IF(Сумма!I38&lt;-14,Блоки!$G$7,""))))))</f>
        <v/>
      </c>
      <c r="J38" s="105" t="str">
        <f>IF(Сумма!J38="","",IF(Сумма!J38=0,Блоки!$J$5,IF(Сумма!J38&gt;14,Блоки!$J$3,IF(AND(Сумма!J38&gt;0,Сумма!J38&lt;15),Блоки!$J$4,IF(AND(Сумма!J38&lt;0,Сумма!J38&gt;-15),Блоки!$J$6,IF(Сумма!J38&lt;-14,Блоки!$J$7,""))))))</f>
        <v/>
      </c>
      <c r="K38" s="106" t="str">
        <f>IF(Сумма!K38="","",IF(Сумма!K38=0,Блоки!$K$5,IF(Сумма!K38&gt;14,Блоки!$K$3,IF(AND(Сумма!K38&gt;0,Сумма!K38&lt;15),Блоки!$K$4,IF(AND(Сумма!K38&lt;0,Сумма!K38&gt;-15),Блоки!$K$6,IF(Сумма!K38&lt;-14,Блоки!$K$7,""))))))</f>
        <v/>
      </c>
    </row>
    <row r="39" spans="1:11" ht="225" customHeight="1" x14ac:dyDescent="0.3">
      <c r="A39" s="128">
        <v>37</v>
      </c>
      <c r="B39" s="97" t="str">
        <f>IF('Данные из бланков'!B39="","",'Данные из бланков'!B39)</f>
        <v/>
      </c>
      <c r="C39" s="98" t="str">
        <f>IF('Данные из бланков'!C39="","",'Данные из бланков'!C39)</f>
        <v/>
      </c>
      <c r="D39" s="99" t="str">
        <f>IF(Сумма!D39="","",IF(Сумма!D39=0,Блоки!$A$5,IF(Сумма!D39&gt;14,Блоки!$A$3,IF(AND(Сумма!D39&gt;0,Сумма!D39&lt;15),Блоки!$A$4,IF(AND(Сумма!D39&lt;0,Сумма!D39&gt;-15),Блоки!$A$6,IF(Сумма!D39&lt;-14,Блоки!$A$7,""))))))</f>
        <v/>
      </c>
      <c r="E39" s="100" t="str">
        <f>IF(Сумма!E39="","",IF(Сумма!E39=0,Блоки!$B$5,IF(Сумма!E39&gt;14,Блоки!$B$3,IF(AND(Сумма!E39&gt;0,Сумма!E39&lt;15),Блоки!$B$4,IF(AND(Сумма!E39&lt;0,Сумма!E39&gt;-15),Блоки!$B$6,IF(Сумма!E39&lt;-14,Блоки!$B$7,""))))))</f>
        <v/>
      </c>
      <c r="F39" s="101" t="str">
        <f>IF(Сумма!F39="","",IF(Сумма!F39=0,Блоки!$C$5,IF(Сумма!F39&gt;14,Блоки!$C$3,IF(AND(Сумма!F39&gt;0,Сумма!F39&lt;15),Блоки!$C$4,IF(AND(Сумма!F39&lt;0,Сумма!F39&gt;-15),Блоки!$C$6,IF(Сумма!F39&lt;-14,Блоки!$C$7,""))))))</f>
        <v/>
      </c>
      <c r="G39" s="102" t="str">
        <f>IF(Сумма!G39="","",IF(Сумма!G39=0,Блоки!$E$5,IF(Сумма!G39&gt;14,Блоки!$E$3,IF(AND(Сумма!G39&gt;0,Сумма!G39&lt;15),Блоки!$E$4,IF(AND(Сумма!G39&lt;0,Сумма!G39&gt;-15),Блоки!$E$6,IF(Сумма!G39&lt;-14,Блоки!$E$7,""))))))</f>
        <v/>
      </c>
      <c r="H39" s="103" t="str">
        <f>IF(Сумма!H39="","",IF(Сумма!H39=0,Блоки!$F$5,IF(Сумма!H39&gt;14,Блоки!$F$3,IF(AND(Сумма!H39&gt;0,Сумма!H39&lt;15),Блоки!$F$4,IF(AND(Сумма!H39&lt;0,Сумма!H39&gt;-15),Блоки!$F$6,IF(Сумма!H39&lt;-14,Блоки!$F$7,""))))))</f>
        <v/>
      </c>
      <c r="I39" s="104" t="str">
        <f>IF(Сумма!I39="","",IF(Сумма!I39=0,Блоки!$G$5,IF(Сумма!I39&gt;14,Блоки!$G$3,IF(AND(Сумма!I39&gt;0,Сумма!I39&lt;15),Блоки!$G$4,IF(AND(Сумма!I39&lt;0,Сумма!I39&gt;-15),Блоки!$G$6,IF(Сумма!I39&lt;-14,Блоки!$G$7,""))))))</f>
        <v/>
      </c>
      <c r="J39" s="105" t="str">
        <f>IF(Сумма!J39="","",IF(Сумма!J39=0,Блоки!$J$5,IF(Сумма!J39&gt;14,Блоки!$J$3,IF(AND(Сумма!J39&gt;0,Сумма!J39&lt;15),Блоки!$J$4,IF(AND(Сумма!J39&lt;0,Сумма!J39&gt;-15),Блоки!$J$6,IF(Сумма!J39&lt;-14,Блоки!$J$7,""))))))</f>
        <v/>
      </c>
      <c r="K39" s="106" t="str">
        <f>IF(Сумма!K39="","",IF(Сумма!K39=0,Блоки!$K$5,IF(Сумма!K39&gt;14,Блоки!$K$3,IF(AND(Сумма!K39&gt;0,Сумма!K39&lt;15),Блоки!$K$4,IF(AND(Сумма!K39&lt;0,Сумма!K39&gt;-15),Блоки!$K$6,IF(Сумма!K39&lt;-14,Блоки!$K$7,""))))))</f>
        <v/>
      </c>
    </row>
    <row r="40" spans="1:11" ht="225" customHeight="1" x14ac:dyDescent="0.3">
      <c r="A40" s="128">
        <v>38</v>
      </c>
      <c r="B40" s="97" t="str">
        <f>IF('Данные из бланков'!B40="","",'Данные из бланков'!B40)</f>
        <v/>
      </c>
      <c r="C40" s="98" t="str">
        <f>IF('Данные из бланков'!C40="","",'Данные из бланков'!C40)</f>
        <v/>
      </c>
      <c r="D40" s="99" t="str">
        <f>IF(Сумма!D40="","",IF(Сумма!D40=0,Блоки!$A$5,IF(Сумма!D40&gt;14,Блоки!$A$3,IF(AND(Сумма!D40&gt;0,Сумма!D40&lt;15),Блоки!$A$4,IF(AND(Сумма!D40&lt;0,Сумма!D40&gt;-15),Блоки!$A$6,IF(Сумма!D40&lt;-14,Блоки!$A$7,""))))))</f>
        <v/>
      </c>
      <c r="E40" s="100" t="str">
        <f>IF(Сумма!E40="","",IF(Сумма!E40=0,Блоки!$B$5,IF(Сумма!E40&gt;14,Блоки!$B$3,IF(AND(Сумма!E40&gt;0,Сумма!E40&lt;15),Блоки!$B$4,IF(AND(Сумма!E40&lt;0,Сумма!E40&gt;-15),Блоки!$B$6,IF(Сумма!E40&lt;-14,Блоки!$B$7,""))))))</f>
        <v/>
      </c>
      <c r="F40" s="101" t="str">
        <f>IF(Сумма!F40="","",IF(Сумма!F40=0,Блоки!$C$5,IF(Сумма!F40&gt;14,Блоки!$C$3,IF(AND(Сумма!F40&gt;0,Сумма!F40&lt;15),Блоки!$C$4,IF(AND(Сумма!F40&lt;0,Сумма!F40&gt;-15),Блоки!$C$6,IF(Сумма!F40&lt;-14,Блоки!$C$7,""))))))</f>
        <v/>
      </c>
      <c r="G40" s="102" t="str">
        <f>IF(Сумма!G40="","",IF(Сумма!G40=0,Блоки!$E$5,IF(Сумма!G40&gt;14,Блоки!$E$3,IF(AND(Сумма!G40&gt;0,Сумма!G40&lt;15),Блоки!$E$4,IF(AND(Сумма!G40&lt;0,Сумма!G40&gt;-15),Блоки!$E$6,IF(Сумма!G40&lt;-14,Блоки!$E$7,""))))))</f>
        <v/>
      </c>
      <c r="H40" s="103" t="str">
        <f>IF(Сумма!H40="","",IF(Сумма!H40=0,Блоки!$F$5,IF(Сумма!H40&gt;14,Блоки!$F$3,IF(AND(Сумма!H40&gt;0,Сумма!H40&lt;15),Блоки!$F$4,IF(AND(Сумма!H40&lt;0,Сумма!H40&gt;-15),Блоки!$F$6,IF(Сумма!H40&lt;-14,Блоки!$F$7,""))))))</f>
        <v/>
      </c>
      <c r="I40" s="104" t="str">
        <f>IF(Сумма!I40="","",IF(Сумма!I40=0,Блоки!$G$5,IF(Сумма!I40&gt;14,Блоки!$G$3,IF(AND(Сумма!I40&gt;0,Сумма!I40&lt;15),Блоки!$G$4,IF(AND(Сумма!I40&lt;0,Сумма!I40&gt;-15),Блоки!$G$6,IF(Сумма!I40&lt;-14,Блоки!$G$7,""))))))</f>
        <v/>
      </c>
      <c r="J40" s="105" t="str">
        <f>IF(Сумма!J40="","",IF(Сумма!J40=0,Блоки!$J$5,IF(Сумма!J40&gt;14,Блоки!$J$3,IF(AND(Сумма!J40&gt;0,Сумма!J40&lt;15),Блоки!$J$4,IF(AND(Сумма!J40&lt;0,Сумма!J40&gt;-15),Блоки!$J$6,IF(Сумма!J40&lt;-14,Блоки!$J$7,""))))))</f>
        <v/>
      </c>
      <c r="K40" s="106" t="str">
        <f>IF(Сумма!K40="","",IF(Сумма!K40=0,Блоки!$K$5,IF(Сумма!K40&gt;14,Блоки!$K$3,IF(AND(Сумма!K40&gt;0,Сумма!K40&lt;15),Блоки!$K$4,IF(AND(Сумма!K40&lt;0,Сумма!K40&gt;-15),Блоки!$K$6,IF(Сумма!K40&lt;-14,Блоки!$K$7,""))))))</f>
        <v/>
      </c>
    </row>
    <row r="41" spans="1:11" ht="225" customHeight="1" x14ac:dyDescent="0.3">
      <c r="A41" s="128">
        <v>39</v>
      </c>
      <c r="B41" s="97" t="str">
        <f>IF('Данные из бланков'!B41="","",'Данные из бланков'!B41)</f>
        <v/>
      </c>
      <c r="C41" s="98" t="str">
        <f>IF('Данные из бланков'!C41="","",'Данные из бланков'!C41)</f>
        <v/>
      </c>
      <c r="D41" s="99" t="str">
        <f>IF(Сумма!D41="","",IF(Сумма!D41=0,Блоки!$A$5,IF(Сумма!D41&gt;14,Блоки!$A$3,IF(AND(Сумма!D41&gt;0,Сумма!D41&lt;15),Блоки!$A$4,IF(AND(Сумма!D41&lt;0,Сумма!D41&gt;-15),Блоки!$A$6,IF(Сумма!D41&lt;-14,Блоки!$A$7,""))))))</f>
        <v/>
      </c>
      <c r="E41" s="100" t="str">
        <f>IF(Сумма!E41="","",IF(Сумма!E41=0,Блоки!$B$5,IF(Сумма!E41&gt;14,Блоки!$B$3,IF(AND(Сумма!E41&gt;0,Сумма!E41&lt;15),Блоки!$B$4,IF(AND(Сумма!E41&lt;0,Сумма!E41&gt;-15),Блоки!$B$6,IF(Сумма!E41&lt;-14,Блоки!$B$7,""))))))</f>
        <v/>
      </c>
      <c r="F41" s="101" t="str">
        <f>IF(Сумма!F41="","",IF(Сумма!F41=0,Блоки!$C$5,IF(Сумма!F41&gt;14,Блоки!$C$3,IF(AND(Сумма!F41&gt;0,Сумма!F41&lt;15),Блоки!$C$4,IF(AND(Сумма!F41&lt;0,Сумма!F41&gt;-15),Блоки!$C$6,IF(Сумма!F41&lt;-14,Блоки!$C$7,""))))))</f>
        <v/>
      </c>
      <c r="G41" s="102" t="str">
        <f>IF(Сумма!G41="","",IF(Сумма!G41=0,Блоки!$E$5,IF(Сумма!G41&gt;14,Блоки!$E$3,IF(AND(Сумма!G41&gt;0,Сумма!G41&lt;15),Блоки!$E$4,IF(AND(Сумма!G41&lt;0,Сумма!G41&gt;-15),Блоки!$E$6,IF(Сумма!G41&lt;-14,Блоки!$E$7,""))))))</f>
        <v/>
      </c>
      <c r="H41" s="103" t="str">
        <f>IF(Сумма!H41="","",IF(Сумма!H41=0,Блоки!$F$5,IF(Сумма!H41&gt;14,Блоки!$F$3,IF(AND(Сумма!H41&gt;0,Сумма!H41&lt;15),Блоки!$F$4,IF(AND(Сумма!H41&lt;0,Сумма!H41&gt;-15),Блоки!$F$6,IF(Сумма!H41&lt;-14,Блоки!$F$7,""))))))</f>
        <v/>
      </c>
      <c r="I41" s="104" t="str">
        <f>IF(Сумма!I41="","",IF(Сумма!I41=0,Блоки!$G$5,IF(Сумма!I41&gt;14,Блоки!$G$3,IF(AND(Сумма!I41&gt;0,Сумма!I41&lt;15),Блоки!$G$4,IF(AND(Сумма!I41&lt;0,Сумма!I41&gt;-15),Блоки!$G$6,IF(Сумма!I41&lt;-14,Блоки!$G$7,""))))))</f>
        <v/>
      </c>
      <c r="J41" s="105" t="str">
        <f>IF(Сумма!J41="","",IF(Сумма!J41=0,Блоки!$J$5,IF(Сумма!J41&gt;14,Блоки!$J$3,IF(AND(Сумма!J41&gt;0,Сумма!J41&lt;15),Блоки!$J$4,IF(AND(Сумма!J41&lt;0,Сумма!J41&gt;-15),Блоки!$J$6,IF(Сумма!J41&lt;-14,Блоки!$J$7,""))))))</f>
        <v/>
      </c>
      <c r="K41" s="106" t="str">
        <f>IF(Сумма!K41="","",IF(Сумма!K41=0,Блоки!$K$5,IF(Сумма!K41&gt;14,Блоки!$K$3,IF(AND(Сумма!K41&gt;0,Сумма!K41&lt;15),Блоки!$K$4,IF(AND(Сумма!K41&lt;0,Сумма!K41&gt;-15),Блоки!$K$6,IF(Сумма!K41&lt;-14,Блоки!$K$7,""))))))</f>
        <v/>
      </c>
    </row>
    <row r="42" spans="1:11" ht="225" customHeight="1" x14ac:dyDescent="0.3">
      <c r="A42" s="128">
        <v>40</v>
      </c>
      <c r="B42" s="97" t="str">
        <f>IF('Данные из бланков'!B42="","",'Данные из бланков'!B42)</f>
        <v/>
      </c>
      <c r="C42" s="98" t="str">
        <f>IF('Данные из бланков'!C42="","",'Данные из бланков'!C42)</f>
        <v/>
      </c>
      <c r="D42" s="99" t="str">
        <f>IF(Сумма!D42="","",IF(Сумма!D42=0,Блоки!$A$5,IF(Сумма!D42&gt;14,Блоки!$A$3,IF(AND(Сумма!D42&gt;0,Сумма!D42&lt;15),Блоки!$A$4,IF(AND(Сумма!D42&lt;0,Сумма!D42&gt;-15),Блоки!$A$6,IF(Сумма!D42&lt;-14,Блоки!$A$7,""))))))</f>
        <v/>
      </c>
      <c r="E42" s="100" t="str">
        <f>IF(Сумма!E42="","",IF(Сумма!E42=0,Блоки!$B$5,IF(Сумма!E42&gt;14,Блоки!$B$3,IF(AND(Сумма!E42&gt;0,Сумма!E42&lt;15),Блоки!$B$4,IF(AND(Сумма!E42&lt;0,Сумма!E42&gt;-15),Блоки!$B$6,IF(Сумма!E42&lt;-14,Блоки!$B$7,""))))))</f>
        <v/>
      </c>
      <c r="F42" s="101" t="str">
        <f>IF(Сумма!F42="","",IF(Сумма!F42=0,Блоки!$C$5,IF(Сумма!F42&gt;14,Блоки!$C$3,IF(AND(Сумма!F42&gt;0,Сумма!F42&lt;15),Блоки!$C$4,IF(AND(Сумма!F42&lt;0,Сумма!F42&gt;-15),Блоки!$C$6,IF(Сумма!F42&lt;-14,Блоки!$C$7,""))))))</f>
        <v/>
      </c>
      <c r="G42" s="102" t="str">
        <f>IF(Сумма!G42="","",IF(Сумма!G42=0,Блоки!$E$5,IF(Сумма!G42&gt;14,Блоки!$E$3,IF(AND(Сумма!G42&gt;0,Сумма!G42&lt;15),Блоки!$E$4,IF(AND(Сумма!G42&lt;0,Сумма!G42&gt;-15),Блоки!$E$6,IF(Сумма!G42&lt;-14,Блоки!$E$7,""))))))</f>
        <v/>
      </c>
      <c r="H42" s="103" t="str">
        <f>IF(Сумма!H42="","",IF(Сумма!H42=0,Блоки!$F$5,IF(Сумма!H42&gt;14,Блоки!$F$3,IF(AND(Сумма!H42&gt;0,Сумма!H42&lt;15),Блоки!$F$4,IF(AND(Сумма!H42&lt;0,Сумма!H42&gt;-15),Блоки!$F$6,IF(Сумма!H42&lt;-14,Блоки!$F$7,""))))))</f>
        <v/>
      </c>
      <c r="I42" s="104" t="str">
        <f>IF(Сумма!I42="","",IF(Сумма!I42=0,Блоки!$G$5,IF(Сумма!I42&gt;14,Блоки!$G$3,IF(AND(Сумма!I42&gt;0,Сумма!I42&lt;15),Блоки!$G$4,IF(AND(Сумма!I42&lt;0,Сумма!I42&gt;-15),Блоки!$G$6,IF(Сумма!I42&lt;-14,Блоки!$G$7,""))))))</f>
        <v/>
      </c>
      <c r="J42" s="105" t="str">
        <f>IF(Сумма!J42="","",IF(Сумма!J42=0,Блоки!$J$5,IF(Сумма!J42&gt;14,Блоки!$J$3,IF(AND(Сумма!J42&gt;0,Сумма!J42&lt;15),Блоки!$J$4,IF(AND(Сумма!J42&lt;0,Сумма!J42&gt;-15),Блоки!$J$6,IF(Сумма!J42&lt;-14,Блоки!$J$7,""))))))</f>
        <v/>
      </c>
      <c r="K42" s="106" t="str">
        <f>IF(Сумма!K42="","",IF(Сумма!K42=0,Блоки!$K$5,IF(Сумма!K42&gt;14,Блоки!$K$3,IF(AND(Сумма!K42&gt;0,Сумма!K42&lt;15),Блоки!$K$4,IF(AND(Сумма!K42&lt;0,Сумма!K42&gt;-15),Блоки!$K$6,IF(Сумма!K42&lt;-14,Блоки!$K$7,""))))))</f>
        <v/>
      </c>
    </row>
    <row r="43" spans="1:11" ht="225" customHeight="1" x14ac:dyDescent="0.3">
      <c r="A43" s="128">
        <v>41</v>
      </c>
      <c r="B43" s="97" t="str">
        <f>IF('Данные из бланков'!B43="","",'Данные из бланков'!B43)</f>
        <v/>
      </c>
      <c r="C43" s="98" t="str">
        <f>IF('Данные из бланков'!C43="","",'Данные из бланков'!C43)</f>
        <v/>
      </c>
      <c r="D43" s="99" t="str">
        <f>IF(Сумма!D43="","",IF(Сумма!D43=0,Блоки!$A$5,IF(Сумма!D43&gt;14,Блоки!$A$3,IF(AND(Сумма!D43&gt;0,Сумма!D43&lt;15),Блоки!$A$4,IF(AND(Сумма!D43&lt;0,Сумма!D43&gt;-15),Блоки!$A$6,IF(Сумма!D43&lt;-14,Блоки!$A$7,""))))))</f>
        <v/>
      </c>
      <c r="E43" s="100" t="str">
        <f>IF(Сумма!E43="","",IF(Сумма!E43=0,Блоки!$B$5,IF(Сумма!E43&gt;14,Блоки!$B$3,IF(AND(Сумма!E43&gt;0,Сумма!E43&lt;15),Блоки!$B$4,IF(AND(Сумма!E43&lt;0,Сумма!E43&gt;-15),Блоки!$B$6,IF(Сумма!E43&lt;-14,Блоки!$B$7,""))))))</f>
        <v/>
      </c>
      <c r="F43" s="101" t="str">
        <f>IF(Сумма!F43="","",IF(Сумма!F43=0,Блоки!$C$5,IF(Сумма!F43&gt;14,Блоки!$C$3,IF(AND(Сумма!F43&gt;0,Сумма!F43&lt;15),Блоки!$C$4,IF(AND(Сумма!F43&lt;0,Сумма!F43&gt;-15),Блоки!$C$6,IF(Сумма!F43&lt;-14,Блоки!$C$7,""))))))</f>
        <v/>
      </c>
      <c r="G43" s="102" t="str">
        <f>IF(Сумма!G43="","",IF(Сумма!G43=0,Блоки!$E$5,IF(Сумма!G43&gt;14,Блоки!$E$3,IF(AND(Сумма!G43&gt;0,Сумма!G43&lt;15),Блоки!$E$4,IF(AND(Сумма!G43&lt;0,Сумма!G43&gt;-15),Блоки!$E$6,IF(Сумма!G43&lt;-14,Блоки!$E$7,""))))))</f>
        <v/>
      </c>
      <c r="H43" s="103" t="str">
        <f>IF(Сумма!H43="","",IF(Сумма!H43=0,Блоки!$F$5,IF(Сумма!H43&gt;14,Блоки!$F$3,IF(AND(Сумма!H43&gt;0,Сумма!H43&lt;15),Блоки!$F$4,IF(AND(Сумма!H43&lt;0,Сумма!H43&gt;-15),Блоки!$F$6,IF(Сумма!H43&lt;-14,Блоки!$F$7,""))))))</f>
        <v/>
      </c>
      <c r="I43" s="104" t="str">
        <f>IF(Сумма!I43="","",IF(Сумма!I43=0,Блоки!$G$5,IF(Сумма!I43&gt;14,Блоки!$G$3,IF(AND(Сумма!I43&gt;0,Сумма!I43&lt;15),Блоки!$G$4,IF(AND(Сумма!I43&lt;0,Сумма!I43&gt;-15),Блоки!$G$6,IF(Сумма!I43&lt;-14,Блоки!$G$7,""))))))</f>
        <v/>
      </c>
      <c r="J43" s="105" t="str">
        <f>IF(Сумма!J43="","",IF(Сумма!J43=0,Блоки!$J$5,IF(Сумма!J43&gt;14,Блоки!$J$3,IF(AND(Сумма!J43&gt;0,Сумма!J43&lt;15),Блоки!$J$4,IF(AND(Сумма!J43&lt;0,Сумма!J43&gt;-15),Блоки!$J$6,IF(Сумма!J43&lt;-14,Блоки!$J$7,""))))))</f>
        <v/>
      </c>
      <c r="K43" s="106" t="str">
        <f>IF(Сумма!K43="","",IF(Сумма!K43=0,Блоки!$K$5,IF(Сумма!K43&gt;14,Блоки!$K$3,IF(AND(Сумма!K43&gt;0,Сумма!K43&lt;15),Блоки!$K$4,IF(AND(Сумма!K43&lt;0,Сумма!K43&gt;-15),Блоки!$K$6,IF(Сумма!K43&lt;-14,Блоки!$K$7,""))))))</f>
        <v/>
      </c>
    </row>
    <row r="44" spans="1:11" ht="225" customHeight="1" x14ac:dyDescent="0.3">
      <c r="A44" s="128">
        <v>42</v>
      </c>
      <c r="B44" s="97" t="str">
        <f>IF('Данные из бланков'!B44="","",'Данные из бланков'!B44)</f>
        <v/>
      </c>
      <c r="C44" s="98" t="str">
        <f>IF('Данные из бланков'!C44="","",'Данные из бланков'!C44)</f>
        <v/>
      </c>
      <c r="D44" s="99" t="str">
        <f>IF(Сумма!D44="","",IF(Сумма!D44=0,Блоки!$A$5,IF(Сумма!D44&gt;14,Блоки!$A$3,IF(AND(Сумма!D44&gt;0,Сумма!D44&lt;15),Блоки!$A$4,IF(AND(Сумма!D44&lt;0,Сумма!D44&gt;-15),Блоки!$A$6,IF(Сумма!D44&lt;-14,Блоки!$A$7,""))))))</f>
        <v/>
      </c>
      <c r="E44" s="100" t="str">
        <f>IF(Сумма!E44="","",IF(Сумма!E44=0,Блоки!$B$5,IF(Сумма!E44&gt;14,Блоки!$B$3,IF(AND(Сумма!E44&gt;0,Сумма!E44&lt;15),Блоки!$B$4,IF(AND(Сумма!E44&lt;0,Сумма!E44&gt;-15),Блоки!$B$6,IF(Сумма!E44&lt;-14,Блоки!$B$7,""))))))</f>
        <v/>
      </c>
      <c r="F44" s="101" t="str">
        <f>IF(Сумма!F44="","",IF(Сумма!F44=0,Блоки!$C$5,IF(Сумма!F44&gt;14,Блоки!$C$3,IF(AND(Сумма!F44&gt;0,Сумма!F44&lt;15),Блоки!$C$4,IF(AND(Сумма!F44&lt;0,Сумма!F44&gt;-15),Блоки!$C$6,IF(Сумма!F44&lt;-14,Блоки!$C$7,""))))))</f>
        <v/>
      </c>
      <c r="G44" s="102" t="str">
        <f>IF(Сумма!G44="","",IF(Сумма!G44=0,Блоки!$E$5,IF(Сумма!G44&gt;14,Блоки!$E$3,IF(AND(Сумма!G44&gt;0,Сумма!G44&lt;15),Блоки!$E$4,IF(AND(Сумма!G44&lt;0,Сумма!G44&gt;-15),Блоки!$E$6,IF(Сумма!G44&lt;-14,Блоки!$E$7,""))))))</f>
        <v/>
      </c>
      <c r="H44" s="103" t="str">
        <f>IF(Сумма!H44="","",IF(Сумма!H44=0,Блоки!$F$5,IF(Сумма!H44&gt;14,Блоки!$F$3,IF(AND(Сумма!H44&gt;0,Сумма!H44&lt;15),Блоки!$F$4,IF(AND(Сумма!H44&lt;0,Сумма!H44&gt;-15),Блоки!$F$6,IF(Сумма!H44&lt;-14,Блоки!$F$7,""))))))</f>
        <v/>
      </c>
      <c r="I44" s="104" t="str">
        <f>IF(Сумма!I44="","",IF(Сумма!I44=0,Блоки!$G$5,IF(Сумма!I44&gt;14,Блоки!$G$3,IF(AND(Сумма!I44&gt;0,Сумма!I44&lt;15),Блоки!$G$4,IF(AND(Сумма!I44&lt;0,Сумма!I44&gt;-15),Блоки!$G$6,IF(Сумма!I44&lt;-14,Блоки!$G$7,""))))))</f>
        <v/>
      </c>
      <c r="J44" s="105" t="str">
        <f>IF(Сумма!J44="","",IF(Сумма!J44=0,Блоки!$J$5,IF(Сумма!J44&gt;14,Блоки!$J$3,IF(AND(Сумма!J44&gt;0,Сумма!J44&lt;15),Блоки!$J$4,IF(AND(Сумма!J44&lt;0,Сумма!J44&gt;-15),Блоки!$J$6,IF(Сумма!J44&lt;-14,Блоки!$J$7,""))))))</f>
        <v/>
      </c>
      <c r="K44" s="106" t="str">
        <f>IF(Сумма!K44="","",IF(Сумма!K44=0,Блоки!$K$5,IF(Сумма!K44&gt;14,Блоки!$K$3,IF(AND(Сумма!K44&gt;0,Сумма!K44&lt;15),Блоки!$K$4,IF(AND(Сумма!K44&lt;0,Сумма!K44&gt;-15),Блоки!$K$6,IF(Сумма!K44&lt;-14,Блоки!$K$7,""))))))</f>
        <v/>
      </c>
    </row>
    <row r="45" spans="1:11" ht="225" customHeight="1" x14ac:dyDescent="0.3">
      <c r="A45" s="128">
        <v>43</v>
      </c>
      <c r="B45" s="97" t="str">
        <f>IF('Данные из бланков'!B45="","",'Данные из бланков'!B45)</f>
        <v/>
      </c>
      <c r="C45" s="98" t="str">
        <f>IF('Данные из бланков'!C45="","",'Данные из бланков'!C45)</f>
        <v/>
      </c>
      <c r="D45" s="99" t="str">
        <f>IF(Сумма!D45="","",IF(Сумма!D45=0,Блоки!$A$5,IF(Сумма!D45&gt;14,Блоки!$A$3,IF(AND(Сумма!D45&gt;0,Сумма!D45&lt;15),Блоки!$A$4,IF(AND(Сумма!D45&lt;0,Сумма!D45&gt;-15),Блоки!$A$6,IF(Сумма!D45&lt;-14,Блоки!$A$7,""))))))</f>
        <v/>
      </c>
      <c r="E45" s="100" t="str">
        <f>IF(Сумма!E45="","",IF(Сумма!E45=0,Блоки!$B$5,IF(Сумма!E45&gt;14,Блоки!$B$3,IF(AND(Сумма!E45&gt;0,Сумма!E45&lt;15),Блоки!$B$4,IF(AND(Сумма!E45&lt;0,Сумма!E45&gt;-15),Блоки!$B$6,IF(Сумма!E45&lt;-14,Блоки!$B$7,""))))))</f>
        <v/>
      </c>
      <c r="F45" s="101" t="str">
        <f>IF(Сумма!F45="","",IF(Сумма!F45=0,Блоки!$C$5,IF(Сумма!F45&gt;14,Блоки!$C$3,IF(AND(Сумма!F45&gt;0,Сумма!F45&lt;15),Блоки!$C$4,IF(AND(Сумма!F45&lt;0,Сумма!F45&gt;-15),Блоки!$C$6,IF(Сумма!F45&lt;-14,Блоки!$C$7,""))))))</f>
        <v/>
      </c>
      <c r="G45" s="102" t="str">
        <f>IF(Сумма!G45="","",IF(Сумма!G45=0,Блоки!$E$5,IF(Сумма!G45&gt;14,Блоки!$E$3,IF(AND(Сумма!G45&gt;0,Сумма!G45&lt;15),Блоки!$E$4,IF(AND(Сумма!G45&lt;0,Сумма!G45&gt;-15),Блоки!$E$6,IF(Сумма!G45&lt;-14,Блоки!$E$7,""))))))</f>
        <v/>
      </c>
      <c r="H45" s="103" t="str">
        <f>IF(Сумма!H45="","",IF(Сумма!H45=0,Блоки!$F$5,IF(Сумма!H45&gt;14,Блоки!$F$3,IF(AND(Сумма!H45&gt;0,Сумма!H45&lt;15),Блоки!$F$4,IF(AND(Сумма!H45&lt;0,Сумма!H45&gt;-15),Блоки!$F$6,IF(Сумма!H45&lt;-14,Блоки!$F$7,""))))))</f>
        <v/>
      </c>
      <c r="I45" s="104" t="str">
        <f>IF(Сумма!I45="","",IF(Сумма!I45=0,Блоки!$G$5,IF(Сумма!I45&gt;14,Блоки!$G$3,IF(AND(Сумма!I45&gt;0,Сумма!I45&lt;15),Блоки!$G$4,IF(AND(Сумма!I45&lt;0,Сумма!I45&gt;-15),Блоки!$G$6,IF(Сумма!I45&lt;-14,Блоки!$G$7,""))))))</f>
        <v/>
      </c>
      <c r="J45" s="105" t="str">
        <f>IF(Сумма!J45="","",IF(Сумма!J45=0,Блоки!$J$5,IF(Сумма!J45&gt;14,Блоки!$J$3,IF(AND(Сумма!J45&gt;0,Сумма!J45&lt;15),Блоки!$J$4,IF(AND(Сумма!J45&lt;0,Сумма!J45&gt;-15),Блоки!$J$6,IF(Сумма!J45&lt;-14,Блоки!$J$7,""))))))</f>
        <v/>
      </c>
      <c r="K45" s="106" t="str">
        <f>IF(Сумма!K45="","",IF(Сумма!K45=0,Блоки!$K$5,IF(Сумма!K45&gt;14,Блоки!$K$3,IF(AND(Сумма!K45&gt;0,Сумма!K45&lt;15),Блоки!$K$4,IF(AND(Сумма!K45&lt;0,Сумма!K45&gt;-15),Блоки!$K$6,IF(Сумма!K45&lt;-14,Блоки!$K$7,""))))))</f>
        <v/>
      </c>
    </row>
    <row r="46" spans="1:11" ht="225" customHeight="1" x14ac:dyDescent="0.3">
      <c r="A46" s="128">
        <v>44</v>
      </c>
      <c r="B46" s="97" t="str">
        <f>IF('Данные из бланков'!B46="","",'Данные из бланков'!B46)</f>
        <v/>
      </c>
      <c r="C46" s="98" t="str">
        <f>IF('Данные из бланков'!C46="","",'Данные из бланков'!C46)</f>
        <v/>
      </c>
      <c r="D46" s="99" t="str">
        <f>IF(Сумма!D46="","",IF(Сумма!D46=0,Блоки!$A$5,IF(Сумма!D46&gt;14,Блоки!$A$3,IF(AND(Сумма!D46&gt;0,Сумма!D46&lt;15),Блоки!$A$4,IF(AND(Сумма!D46&lt;0,Сумма!D46&gt;-15),Блоки!$A$6,IF(Сумма!D46&lt;-14,Блоки!$A$7,""))))))</f>
        <v/>
      </c>
      <c r="E46" s="100" t="str">
        <f>IF(Сумма!E46="","",IF(Сумма!E46=0,Блоки!$B$5,IF(Сумма!E46&gt;14,Блоки!$B$3,IF(AND(Сумма!E46&gt;0,Сумма!E46&lt;15),Блоки!$B$4,IF(AND(Сумма!E46&lt;0,Сумма!E46&gt;-15),Блоки!$B$6,IF(Сумма!E46&lt;-14,Блоки!$B$7,""))))))</f>
        <v/>
      </c>
      <c r="F46" s="101" t="str">
        <f>IF(Сумма!F46="","",IF(Сумма!F46=0,Блоки!$C$5,IF(Сумма!F46&gt;14,Блоки!$C$3,IF(AND(Сумма!F46&gt;0,Сумма!F46&lt;15),Блоки!$C$4,IF(AND(Сумма!F46&lt;0,Сумма!F46&gt;-15),Блоки!$C$6,IF(Сумма!F46&lt;-14,Блоки!$C$7,""))))))</f>
        <v/>
      </c>
      <c r="G46" s="102" t="str">
        <f>IF(Сумма!G46="","",IF(Сумма!G46=0,Блоки!$E$5,IF(Сумма!G46&gt;14,Блоки!$E$3,IF(AND(Сумма!G46&gt;0,Сумма!G46&lt;15),Блоки!$E$4,IF(AND(Сумма!G46&lt;0,Сумма!G46&gt;-15),Блоки!$E$6,IF(Сумма!G46&lt;-14,Блоки!$E$7,""))))))</f>
        <v/>
      </c>
      <c r="H46" s="103" t="str">
        <f>IF(Сумма!H46="","",IF(Сумма!H46=0,Блоки!$F$5,IF(Сумма!H46&gt;14,Блоки!$F$3,IF(AND(Сумма!H46&gt;0,Сумма!H46&lt;15),Блоки!$F$4,IF(AND(Сумма!H46&lt;0,Сумма!H46&gt;-15),Блоки!$F$6,IF(Сумма!H46&lt;-14,Блоки!$F$7,""))))))</f>
        <v/>
      </c>
      <c r="I46" s="104" t="str">
        <f>IF(Сумма!I46="","",IF(Сумма!I46=0,Блоки!$G$5,IF(Сумма!I46&gt;14,Блоки!$G$3,IF(AND(Сумма!I46&gt;0,Сумма!I46&lt;15),Блоки!$G$4,IF(AND(Сумма!I46&lt;0,Сумма!I46&gt;-15),Блоки!$G$6,IF(Сумма!I46&lt;-14,Блоки!$G$7,""))))))</f>
        <v/>
      </c>
      <c r="J46" s="105" t="str">
        <f>IF(Сумма!J46="","",IF(Сумма!J46=0,Блоки!$J$5,IF(Сумма!J46&gt;14,Блоки!$J$3,IF(AND(Сумма!J46&gt;0,Сумма!J46&lt;15),Блоки!$J$4,IF(AND(Сумма!J46&lt;0,Сумма!J46&gt;-15),Блоки!$J$6,IF(Сумма!J46&lt;-14,Блоки!$J$7,""))))))</f>
        <v/>
      </c>
      <c r="K46" s="106" t="str">
        <f>IF(Сумма!K46="","",IF(Сумма!K46=0,Блоки!$K$5,IF(Сумма!K46&gt;14,Блоки!$K$3,IF(AND(Сумма!K46&gt;0,Сумма!K46&lt;15),Блоки!$K$4,IF(AND(Сумма!K46&lt;0,Сумма!K46&gt;-15),Блоки!$K$6,IF(Сумма!K46&lt;-14,Блоки!$K$7,""))))))</f>
        <v/>
      </c>
    </row>
    <row r="47" spans="1:11" ht="225" customHeight="1" x14ac:dyDescent="0.3">
      <c r="A47" s="128">
        <v>45</v>
      </c>
      <c r="B47" s="97" t="str">
        <f>IF('Данные из бланков'!B47="","",'Данные из бланков'!B47)</f>
        <v/>
      </c>
      <c r="C47" s="98" t="str">
        <f>IF('Данные из бланков'!C47="","",'Данные из бланков'!C47)</f>
        <v/>
      </c>
      <c r="D47" s="99" t="str">
        <f>IF(Сумма!D47="","",IF(Сумма!D47=0,Блоки!$A$5,IF(Сумма!D47&gt;14,Блоки!$A$3,IF(AND(Сумма!D47&gt;0,Сумма!D47&lt;15),Блоки!$A$4,IF(AND(Сумма!D47&lt;0,Сумма!D47&gt;-15),Блоки!$A$6,IF(Сумма!D47&lt;-14,Блоки!$A$7,""))))))</f>
        <v/>
      </c>
      <c r="E47" s="100" t="str">
        <f>IF(Сумма!E47="","",IF(Сумма!E47=0,Блоки!$B$5,IF(Сумма!E47&gt;14,Блоки!$B$3,IF(AND(Сумма!E47&gt;0,Сумма!E47&lt;15),Блоки!$B$4,IF(AND(Сумма!E47&lt;0,Сумма!E47&gt;-15),Блоки!$B$6,IF(Сумма!E47&lt;-14,Блоки!$B$7,""))))))</f>
        <v/>
      </c>
      <c r="F47" s="101" t="str">
        <f>IF(Сумма!F47="","",IF(Сумма!F47=0,Блоки!$C$5,IF(Сумма!F47&gt;14,Блоки!$C$3,IF(AND(Сумма!F47&gt;0,Сумма!F47&lt;15),Блоки!$C$4,IF(AND(Сумма!F47&lt;0,Сумма!F47&gt;-15),Блоки!$C$6,IF(Сумма!F47&lt;-14,Блоки!$C$7,""))))))</f>
        <v/>
      </c>
      <c r="G47" s="102" t="str">
        <f>IF(Сумма!G47="","",IF(Сумма!G47=0,Блоки!$E$5,IF(Сумма!G47&gt;14,Блоки!$E$3,IF(AND(Сумма!G47&gt;0,Сумма!G47&lt;15),Блоки!$E$4,IF(AND(Сумма!G47&lt;0,Сумма!G47&gt;-15),Блоки!$E$6,IF(Сумма!G47&lt;-14,Блоки!$E$7,""))))))</f>
        <v/>
      </c>
      <c r="H47" s="103" t="str">
        <f>IF(Сумма!H47="","",IF(Сумма!H47=0,Блоки!$F$5,IF(Сумма!H47&gt;14,Блоки!$F$3,IF(AND(Сумма!H47&gt;0,Сумма!H47&lt;15),Блоки!$F$4,IF(AND(Сумма!H47&lt;0,Сумма!H47&gt;-15),Блоки!$F$6,IF(Сумма!H47&lt;-14,Блоки!$F$7,""))))))</f>
        <v/>
      </c>
      <c r="I47" s="104" t="str">
        <f>IF(Сумма!I47="","",IF(Сумма!I47=0,Блоки!$G$5,IF(Сумма!I47&gt;14,Блоки!$G$3,IF(AND(Сумма!I47&gt;0,Сумма!I47&lt;15),Блоки!$G$4,IF(AND(Сумма!I47&lt;0,Сумма!I47&gt;-15),Блоки!$G$6,IF(Сумма!I47&lt;-14,Блоки!$G$7,""))))))</f>
        <v/>
      </c>
      <c r="J47" s="105" t="str">
        <f>IF(Сумма!J47="","",IF(Сумма!J47=0,Блоки!$J$5,IF(Сумма!J47&gt;14,Блоки!$J$3,IF(AND(Сумма!J47&gt;0,Сумма!J47&lt;15),Блоки!$J$4,IF(AND(Сумма!J47&lt;0,Сумма!J47&gt;-15),Блоки!$J$6,IF(Сумма!J47&lt;-14,Блоки!$J$7,""))))))</f>
        <v/>
      </c>
      <c r="K47" s="106" t="str">
        <f>IF(Сумма!K47="","",IF(Сумма!K47=0,Блоки!$K$5,IF(Сумма!K47&gt;14,Блоки!$K$3,IF(AND(Сумма!K47&gt;0,Сумма!K47&lt;15),Блоки!$K$4,IF(AND(Сумма!K47&lt;0,Сумма!K47&gt;-15),Блоки!$K$6,IF(Сумма!K47&lt;-14,Блоки!$K$7,""))))))</f>
        <v/>
      </c>
    </row>
    <row r="48" spans="1:11" ht="225" customHeight="1" x14ac:dyDescent="0.3">
      <c r="A48" s="128">
        <v>46</v>
      </c>
      <c r="B48" s="97" t="str">
        <f>IF('Данные из бланков'!B48="","",'Данные из бланков'!B48)</f>
        <v/>
      </c>
      <c r="C48" s="98" t="str">
        <f>IF('Данные из бланков'!C48="","",'Данные из бланков'!C48)</f>
        <v/>
      </c>
      <c r="D48" s="99" t="str">
        <f>IF(Сумма!D48="","",IF(Сумма!D48=0,Блоки!$A$5,IF(Сумма!D48&gt;14,Блоки!$A$3,IF(AND(Сумма!D48&gt;0,Сумма!D48&lt;15),Блоки!$A$4,IF(AND(Сумма!D48&lt;0,Сумма!D48&gt;-15),Блоки!$A$6,IF(Сумма!D48&lt;-14,Блоки!$A$7,""))))))</f>
        <v/>
      </c>
      <c r="E48" s="100" t="str">
        <f>IF(Сумма!E48="","",IF(Сумма!E48=0,Блоки!$B$5,IF(Сумма!E48&gt;14,Блоки!$B$3,IF(AND(Сумма!E48&gt;0,Сумма!E48&lt;15),Блоки!$B$4,IF(AND(Сумма!E48&lt;0,Сумма!E48&gt;-15),Блоки!$B$6,IF(Сумма!E48&lt;-14,Блоки!$B$7,""))))))</f>
        <v/>
      </c>
      <c r="F48" s="101" t="str">
        <f>IF(Сумма!F48="","",IF(Сумма!F48=0,Блоки!$C$5,IF(Сумма!F48&gt;14,Блоки!$C$3,IF(AND(Сумма!F48&gt;0,Сумма!F48&lt;15),Блоки!$C$4,IF(AND(Сумма!F48&lt;0,Сумма!F48&gt;-15),Блоки!$C$6,IF(Сумма!F48&lt;-14,Блоки!$C$7,""))))))</f>
        <v/>
      </c>
      <c r="G48" s="102" t="str">
        <f>IF(Сумма!G48="","",IF(Сумма!G48=0,Блоки!$E$5,IF(Сумма!G48&gt;14,Блоки!$E$3,IF(AND(Сумма!G48&gt;0,Сумма!G48&lt;15),Блоки!$E$4,IF(AND(Сумма!G48&lt;0,Сумма!G48&gt;-15),Блоки!$E$6,IF(Сумма!G48&lt;-14,Блоки!$E$7,""))))))</f>
        <v/>
      </c>
      <c r="H48" s="103" t="str">
        <f>IF(Сумма!H48="","",IF(Сумма!H48=0,Блоки!$F$5,IF(Сумма!H48&gt;14,Блоки!$F$3,IF(AND(Сумма!H48&gt;0,Сумма!H48&lt;15),Блоки!$F$4,IF(AND(Сумма!H48&lt;0,Сумма!H48&gt;-15),Блоки!$F$6,IF(Сумма!H48&lt;-14,Блоки!$F$7,""))))))</f>
        <v/>
      </c>
      <c r="I48" s="104" t="str">
        <f>IF(Сумма!I48="","",IF(Сумма!I48=0,Блоки!$G$5,IF(Сумма!I48&gt;14,Блоки!$G$3,IF(AND(Сумма!I48&gt;0,Сумма!I48&lt;15),Блоки!$G$4,IF(AND(Сумма!I48&lt;0,Сумма!I48&gt;-15),Блоки!$G$6,IF(Сумма!I48&lt;-14,Блоки!$G$7,""))))))</f>
        <v/>
      </c>
      <c r="J48" s="105" t="str">
        <f>IF(Сумма!J48="","",IF(Сумма!J48=0,Блоки!$J$5,IF(Сумма!J48&gt;14,Блоки!$J$3,IF(AND(Сумма!J48&gt;0,Сумма!J48&lt;15),Блоки!$J$4,IF(AND(Сумма!J48&lt;0,Сумма!J48&gt;-15),Блоки!$J$6,IF(Сумма!J48&lt;-14,Блоки!$J$7,""))))))</f>
        <v/>
      </c>
      <c r="K48" s="106" t="str">
        <f>IF(Сумма!K48="","",IF(Сумма!K48=0,Блоки!$K$5,IF(Сумма!K48&gt;14,Блоки!$K$3,IF(AND(Сумма!K48&gt;0,Сумма!K48&lt;15),Блоки!$K$4,IF(AND(Сумма!K48&lt;0,Сумма!K48&gt;-15),Блоки!$K$6,IF(Сумма!K48&lt;-14,Блоки!$K$7,""))))))</f>
        <v/>
      </c>
    </row>
    <row r="49" spans="1:11" ht="225" customHeight="1" x14ac:dyDescent="0.3">
      <c r="A49" s="128">
        <v>47</v>
      </c>
      <c r="B49" s="97" t="str">
        <f>IF('Данные из бланков'!B49="","",'Данные из бланков'!B49)</f>
        <v/>
      </c>
      <c r="C49" s="98" t="str">
        <f>IF('Данные из бланков'!C49="","",'Данные из бланков'!C49)</f>
        <v/>
      </c>
      <c r="D49" s="99" t="str">
        <f>IF(Сумма!D49="","",IF(Сумма!D49=0,Блоки!$A$5,IF(Сумма!D49&gt;14,Блоки!$A$3,IF(AND(Сумма!D49&gt;0,Сумма!D49&lt;15),Блоки!$A$4,IF(AND(Сумма!D49&lt;0,Сумма!D49&gt;-15),Блоки!$A$6,IF(Сумма!D49&lt;-14,Блоки!$A$7,""))))))</f>
        <v/>
      </c>
      <c r="E49" s="100" t="str">
        <f>IF(Сумма!E49="","",IF(Сумма!E49=0,Блоки!$B$5,IF(Сумма!E49&gt;14,Блоки!$B$3,IF(AND(Сумма!E49&gt;0,Сумма!E49&lt;15),Блоки!$B$4,IF(AND(Сумма!E49&lt;0,Сумма!E49&gt;-15),Блоки!$B$6,IF(Сумма!E49&lt;-14,Блоки!$B$7,""))))))</f>
        <v/>
      </c>
      <c r="F49" s="101" t="str">
        <f>IF(Сумма!F49="","",IF(Сумма!F49=0,Блоки!$C$5,IF(Сумма!F49&gt;14,Блоки!$C$3,IF(AND(Сумма!F49&gt;0,Сумма!F49&lt;15),Блоки!$C$4,IF(AND(Сумма!F49&lt;0,Сумма!F49&gt;-15),Блоки!$C$6,IF(Сумма!F49&lt;-14,Блоки!$C$7,""))))))</f>
        <v/>
      </c>
      <c r="G49" s="102" t="str">
        <f>IF(Сумма!G49="","",IF(Сумма!G49=0,Блоки!$E$5,IF(Сумма!G49&gt;14,Блоки!$E$3,IF(AND(Сумма!G49&gt;0,Сумма!G49&lt;15),Блоки!$E$4,IF(AND(Сумма!G49&lt;0,Сумма!G49&gt;-15),Блоки!$E$6,IF(Сумма!G49&lt;-14,Блоки!$E$7,""))))))</f>
        <v/>
      </c>
      <c r="H49" s="103" t="str">
        <f>IF(Сумма!H49="","",IF(Сумма!H49=0,Блоки!$F$5,IF(Сумма!H49&gt;14,Блоки!$F$3,IF(AND(Сумма!H49&gt;0,Сумма!H49&lt;15),Блоки!$F$4,IF(AND(Сумма!H49&lt;0,Сумма!H49&gt;-15),Блоки!$F$6,IF(Сумма!H49&lt;-14,Блоки!$F$7,""))))))</f>
        <v/>
      </c>
      <c r="I49" s="104" t="str">
        <f>IF(Сумма!I49="","",IF(Сумма!I49=0,Блоки!$G$5,IF(Сумма!I49&gt;14,Блоки!$G$3,IF(AND(Сумма!I49&gt;0,Сумма!I49&lt;15),Блоки!$G$4,IF(AND(Сумма!I49&lt;0,Сумма!I49&gt;-15),Блоки!$G$6,IF(Сумма!I49&lt;-14,Блоки!$G$7,""))))))</f>
        <v/>
      </c>
      <c r="J49" s="105" t="str">
        <f>IF(Сумма!J49="","",IF(Сумма!J49=0,Блоки!$J$5,IF(Сумма!J49&gt;14,Блоки!$J$3,IF(AND(Сумма!J49&gt;0,Сумма!J49&lt;15),Блоки!$J$4,IF(AND(Сумма!J49&lt;0,Сумма!J49&gt;-15),Блоки!$J$6,IF(Сумма!J49&lt;-14,Блоки!$J$7,""))))))</f>
        <v/>
      </c>
      <c r="K49" s="106" t="str">
        <f>IF(Сумма!K49="","",IF(Сумма!K49=0,Блоки!$K$5,IF(Сумма!K49&gt;14,Блоки!$K$3,IF(AND(Сумма!K49&gt;0,Сумма!K49&lt;15),Блоки!$K$4,IF(AND(Сумма!K49&lt;0,Сумма!K49&gt;-15),Блоки!$K$6,IF(Сумма!K49&lt;-14,Блоки!$K$7,""))))))</f>
        <v/>
      </c>
    </row>
    <row r="50" spans="1:11" ht="225" customHeight="1" x14ac:dyDescent="0.3">
      <c r="A50" s="128">
        <v>48</v>
      </c>
      <c r="B50" s="97" t="str">
        <f>IF('Данные из бланков'!B50="","",'Данные из бланков'!B50)</f>
        <v/>
      </c>
      <c r="C50" s="98" t="str">
        <f>IF('Данные из бланков'!C50="","",'Данные из бланков'!C50)</f>
        <v/>
      </c>
      <c r="D50" s="99" t="str">
        <f>IF(Сумма!D50="","",IF(Сумма!D50=0,Блоки!$A$5,IF(Сумма!D50&gt;14,Блоки!$A$3,IF(AND(Сумма!D50&gt;0,Сумма!D50&lt;15),Блоки!$A$4,IF(AND(Сумма!D50&lt;0,Сумма!D50&gt;-15),Блоки!$A$6,IF(Сумма!D50&lt;-14,Блоки!$A$7,""))))))</f>
        <v/>
      </c>
      <c r="E50" s="100" t="str">
        <f>IF(Сумма!E50="","",IF(Сумма!E50=0,Блоки!$B$5,IF(Сумма!E50&gt;14,Блоки!$B$3,IF(AND(Сумма!E50&gt;0,Сумма!E50&lt;15),Блоки!$B$4,IF(AND(Сумма!E50&lt;0,Сумма!E50&gt;-15),Блоки!$B$6,IF(Сумма!E50&lt;-14,Блоки!$B$7,""))))))</f>
        <v/>
      </c>
      <c r="F50" s="101" t="str">
        <f>IF(Сумма!F50="","",IF(Сумма!F50=0,Блоки!$C$5,IF(Сумма!F50&gt;14,Блоки!$C$3,IF(AND(Сумма!F50&gt;0,Сумма!F50&lt;15),Блоки!$C$4,IF(AND(Сумма!F50&lt;0,Сумма!F50&gt;-15),Блоки!$C$6,IF(Сумма!F50&lt;-14,Блоки!$C$7,""))))))</f>
        <v/>
      </c>
      <c r="G50" s="102" t="str">
        <f>IF(Сумма!G50="","",IF(Сумма!G50=0,Блоки!$E$5,IF(Сумма!G50&gt;14,Блоки!$E$3,IF(AND(Сумма!G50&gt;0,Сумма!G50&lt;15),Блоки!$E$4,IF(AND(Сумма!G50&lt;0,Сумма!G50&gt;-15),Блоки!$E$6,IF(Сумма!G50&lt;-14,Блоки!$E$7,""))))))</f>
        <v/>
      </c>
      <c r="H50" s="103" t="str">
        <f>IF(Сумма!H50="","",IF(Сумма!H50=0,Блоки!$F$5,IF(Сумма!H50&gt;14,Блоки!$F$3,IF(AND(Сумма!H50&gt;0,Сумма!H50&lt;15),Блоки!$F$4,IF(AND(Сумма!H50&lt;0,Сумма!H50&gt;-15),Блоки!$F$6,IF(Сумма!H50&lt;-14,Блоки!$F$7,""))))))</f>
        <v/>
      </c>
      <c r="I50" s="104" t="str">
        <f>IF(Сумма!I50="","",IF(Сумма!I50=0,Блоки!$G$5,IF(Сумма!I50&gt;14,Блоки!$G$3,IF(AND(Сумма!I50&gt;0,Сумма!I50&lt;15),Блоки!$G$4,IF(AND(Сумма!I50&lt;0,Сумма!I50&gt;-15),Блоки!$G$6,IF(Сумма!I50&lt;-14,Блоки!$G$7,""))))))</f>
        <v/>
      </c>
      <c r="J50" s="105" t="str">
        <f>IF(Сумма!J50="","",IF(Сумма!J50=0,Блоки!$J$5,IF(Сумма!J50&gt;14,Блоки!$J$3,IF(AND(Сумма!J50&gt;0,Сумма!J50&lt;15),Блоки!$J$4,IF(AND(Сумма!J50&lt;0,Сумма!J50&gt;-15),Блоки!$J$6,IF(Сумма!J50&lt;-14,Блоки!$J$7,""))))))</f>
        <v/>
      </c>
      <c r="K50" s="106" t="str">
        <f>IF(Сумма!K50="","",IF(Сумма!K50=0,Блоки!$K$5,IF(Сумма!K50&gt;14,Блоки!$K$3,IF(AND(Сумма!K50&gt;0,Сумма!K50&lt;15),Блоки!$K$4,IF(AND(Сумма!K50&lt;0,Сумма!K50&gt;-15),Блоки!$K$6,IF(Сумма!K50&lt;-14,Блоки!$K$7,""))))))</f>
        <v/>
      </c>
    </row>
    <row r="51" spans="1:11" ht="225" customHeight="1" x14ac:dyDescent="0.3">
      <c r="A51" s="128">
        <v>49</v>
      </c>
      <c r="B51" s="97" t="str">
        <f>IF('Данные из бланков'!B51="","",'Данные из бланков'!B51)</f>
        <v/>
      </c>
      <c r="C51" s="98" t="str">
        <f>IF('Данные из бланков'!C51="","",'Данные из бланков'!C51)</f>
        <v/>
      </c>
      <c r="D51" s="99" t="str">
        <f>IF(Сумма!D51="","",IF(Сумма!D51=0,Блоки!$A$5,IF(Сумма!D51&gt;14,Блоки!$A$3,IF(AND(Сумма!D51&gt;0,Сумма!D51&lt;15),Блоки!$A$4,IF(AND(Сумма!D51&lt;0,Сумма!D51&gt;-15),Блоки!$A$6,IF(Сумма!D51&lt;-14,Блоки!$A$7,""))))))</f>
        <v/>
      </c>
      <c r="E51" s="100" t="str">
        <f>IF(Сумма!E51="","",IF(Сумма!E51=0,Блоки!$B$5,IF(Сумма!E51&gt;14,Блоки!$B$3,IF(AND(Сумма!E51&gt;0,Сумма!E51&lt;15),Блоки!$B$4,IF(AND(Сумма!E51&lt;0,Сумма!E51&gt;-15),Блоки!$B$6,IF(Сумма!E51&lt;-14,Блоки!$B$7,""))))))</f>
        <v/>
      </c>
      <c r="F51" s="101" t="str">
        <f>IF(Сумма!F51="","",IF(Сумма!F51=0,Блоки!$C$5,IF(Сумма!F51&gt;14,Блоки!$C$3,IF(AND(Сумма!F51&gt;0,Сумма!F51&lt;15),Блоки!$C$4,IF(AND(Сумма!F51&lt;0,Сумма!F51&gt;-15),Блоки!$C$6,IF(Сумма!F51&lt;-14,Блоки!$C$7,""))))))</f>
        <v/>
      </c>
      <c r="G51" s="102" t="str">
        <f>IF(Сумма!G51="","",IF(Сумма!G51=0,Блоки!$E$5,IF(Сумма!G51&gt;14,Блоки!$E$3,IF(AND(Сумма!G51&gt;0,Сумма!G51&lt;15),Блоки!$E$4,IF(AND(Сумма!G51&lt;0,Сумма!G51&gt;-15),Блоки!$E$6,IF(Сумма!G51&lt;-14,Блоки!$E$7,""))))))</f>
        <v/>
      </c>
      <c r="H51" s="103" t="str">
        <f>IF(Сумма!H51="","",IF(Сумма!H51=0,Блоки!$F$5,IF(Сумма!H51&gt;14,Блоки!$F$3,IF(AND(Сумма!H51&gt;0,Сумма!H51&lt;15),Блоки!$F$4,IF(AND(Сумма!H51&lt;0,Сумма!H51&gt;-15),Блоки!$F$6,IF(Сумма!H51&lt;-14,Блоки!$F$7,""))))))</f>
        <v/>
      </c>
      <c r="I51" s="104" t="str">
        <f>IF(Сумма!I51="","",IF(Сумма!I51=0,Блоки!$G$5,IF(Сумма!I51&gt;14,Блоки!$G$3,IF(AND(Сумма!I51&gt;0,Сумма!I51&lt;15),Блоки!$G$4,IF(AND(Сумма!I51&lt;0,Сумма!I51&gt;-15),Блоки!$G$6,IF(Сумма!I51&lt;-14,Блоки!$G$7,""))))))</f>
        <v/>
      </c>
      <c r="J51" s="105" t="str">
        <f>IF(Сумма!J51="","",IF(Сумма!J51=0,Блоки!$J$5,IF(Сумма!J51&gt;14,Блоки!$J$3,IF(AND(Сумма!J51&gt;0,Сумма!J51&lt;15),Блоки!$J$4,IF(AND(Сумма!J51&lt;0,Сумма!J51&gt;-15),Блоки!$J$6,IF(Сумма!J51&lt;-14,Блоки!$J$7,""))))))</f>
        <v/>
      </c>
      <c r="K51" s="106" t="str">
        <f>IF(Сумма!K51="","",IF(Сумма!K51=0,Блоки!$K$5,IF(Сумма!K51&gt;14,Блоки!$K$3,IF(AND(Сумма!K51&gt;0,Сумма!K51&lt;15),Блоки!$K$4,IF(AND(Сумма!K51&lt;0,Сумма!K51&gt;-15),Блоки!$K$6,IF(Сумма!K51&lt;-14,Блоки!$K$7,""))))))</f>
        <v/>
      </c>
    </row>
    <row r="52" spans="1:11" ht="225" customHeight="1" x14ac:dyDescent="0.3">
      <c r="A52" s="128">
        <v>50</v>
      </c>
      <c r="B52" s="97" t="str">
        <f>IF('Данные из бланков'!B52="","",'Данные из бланков'!B52)</f>
        <v/>
      </c>
      <c r="C52" s="98" t="str">
        <f>IF('Данные из бланков'!C52="","",'Данные из бланков'!C52)</f>
        <v/>
      </c>
      <c r="D52" s="99" t="str">
        <f>IF(Сумма!D52="","",IF(Сумма!D52=0,Блоки!$A$5,IF(Сумма!D52&gt;14,Блоки!$A$3,IF(AND(Сумма!D52&gt;0,Сумма!D52&lt;15),Блоки!$A$4,IF(AND(Сумма!D52&lt;0,Сумма!D52&gt;-15),Блоки!$A$6,IF(Сумма!D52&lt;-14,Блоки!$A$7,""))))))</f>
        <v/>
      </c>
      <c r="E52" s="100" t="str">
        <f>IF(Сумма!E52="","",IF(Сумма!E52=0,Блоки!$B$5,IF(Сумма!E52&gt;14,Блоки!$B$3,IF(AND(Сумма!E52&gt;0,Сумма!E52&lt;15),Блоки!$B$4,IF(AND(Сумма!E52&lt;0,Сумма!E52&gt;-15),Блоки!$B$6,IF(Сумма!E52&lt;-14,Блоки!$B$7,""))))))</f>
        <v/>
      </c>
      <c r="F52" s="101" t="str">
        <f>IF(Сумма!F52="","",IF(Сумма!F52=0,Блоки!$C$5,IF(Сумма!F52&gt;14,Блоки!$C$3,IF(AND(Сумма!F52&gt;0,Сумма!F52&lt;15),Блоки!$C$4,IF(AND(Сумма!F52&lt;0,Сумма!F52&gt;-15),Блоки!$C$6,IF(Сумма!F52&lt;-14,Блоки!$C$7,""))))))</f>
        <v/>
      </c>
      <c r="G52" s="102" t="str">
        <f>IF(Сумма!G52="","",IF(Сумма!G52=0,Блоки!$E$5,IF(Сумма!G52&gt;14,Блоки!$E$3,IF(AND(Сумма!G52&gt;0,Сумма!G52&lt;15),Блоки!$E$4,IF(AND(Сумма!G52&lt;0,Сумма!G52&gt;-15),Блоки!$E$6,IF(Сумма!G52&lt;-14,Блоки!$E$7,""))))))</f>
        <v/>
      </c>
      <c r="H52" s="103" t="str">
        <f>IF(Сумма!H52="","",IF(Сумма!H52=0,Блоки!$F$5,IF(Сумма!H52&gt;14,Блоки!$F$3,IF(AND(Сумма!H52&gt;0,Сумма!H52&lt;15),Блоки!$F$4,IF(AND(Сумма!H52&lt;0,Сумма!H52&gt;-15),Блоки!$F$6,IF(Сумма!H52&lt;-14,Блоки!$F$7,""))))))</f>
        <v/>
      </c>
      <c r="I52" s="104" t="str">
        <f>IF(Сумма!I52="","",IF(Сумма!I52=0,Блоки!$G$5,IF(Сумма!I52&gt;14,Блоки!$G$3,IF(AND(Сумма!I52&gt;0,Сумма!I52&lt;15),Блоки!$G$4,IF(AND(Сумма!I52&lt;0,Сумма!I52&gt;-15),Блоки!$G$6,IF(Сумма!I52&lt;-14,Блоки!$G$7,""))))))</f>
        <v/>
      </c>
      <c r="J52" s="105" t="str">
        <f>IF(Сумма!J52="","",IF(Сумма!J52=0,Блоки!$J$5,IF(Сумма!J52&gt;14,Блоки!$J$3,IF(AND(Сумма!J52&gt;0,Сумма!J52&lt;15),Блоки!$J$4,IF(AND(Сумма!J52&lt;0,Сумма!J52&gt;-15),Блоки!$J$6,IF(Сумма!J52&lt;-14,Блоки!$J$7,""))))))</f>
        <v/>
      </c>
      <c r="K52" s="106" t="str">
        <f>IF(Сумма!K52="","",IF(Сумма!K52=0,Блоки!$K$5,IF(Сумма!K52&gt;14,Блоки!$K$3,IF(AND(Сумма!K52&gt;0,Сумма!K52&lt;15),Блоки!$K$4,IF(AND(Сумма!K52&lt;0,Сумма!K52&gt;-15),Блоки!$K$6,IF(Сумма!K52&lt;-14,Блоки!$K$7,""))))))</f>
        <v/>
      </c>
    </row>
    <row r="53" spans="1:11" ht="225" customHeight="1" x14ac:dyDescent="0.3">
      <c r="A53" s="128">
        <v>51</v>
      </c>
      <c r="B53" s="97" t="str">
        <f>IF('Данные из бланков'!B53="","",'Данные из бланков'!B53)</f>
        <v/>
      </c>
      <c r="C53" s="98" t="str">
        <f>IF('Данные из бланков'!C53="","",'Данные из бланков'!C53)</f>
        <v/>
      </c>
      <c r="D53" s="99" t="str">
        <f>IF(Сумма!D53="","",IF(Сумма!D53=0,Блоки!$A$5,IF(Сумма!D53&gt;14,Блоки!$A$3,IF(AND(Сумма!D53&gt;0,Сумма!D53&lt;15),Блоки!$A$4,IF(AND(Сумма!D53&lt;0,Сумма!D53&gt;-15),Блоки!$A$6,IF(Сумма!D53&lt;-14,Блоки!$A$7,""))))))</f>
        <v/>
      </c>
      <c r="E53" s="100" t="str">
        <f>IF(Сумма!E53="","",IF(Сумма!E53=0,Блоки!$B$5,IF(Сумма!E53&gt;14,Блоки!$B$3,IF(AND(Сумма!E53&gt;0,Сумма!E53&lt;15),Блоки!$B$4,IF(AND(Сумма!E53&lt;0,Сумма!E53&gt;-15),Блоки!$B$6,IF(Сумма!E53&lt;-14,Блоки!$B$7,""))))))</f>
        <v/>
      </c>
      <c r="F53" s="101" t="str">
        <f>IF(Сумма!F53="","",IF(Сумма!F53=0,Блоки!$C$5,IF(Сумма!F53&gt;14,Блоки!$C$3,IF(AND(Сумма!F53&gt;0,Сумма!F53&lt;15),Блоки!$C$4,IF(AND(Сумма!F53&lt;0,Сумма!F53&gt;-15),Блоки!$C$6,IF(Сумма!F53&lt;-14,Блоки!$C$7,""))))))</f>
        <v/>
      </c>
      <c r="G53" s="102" t="str">
        <f>IF(Сумма!G53="","",IF(Сумма!G53=0,Блоки!$E$5,IF(Сумма!G53&gt;14,Блоки!$E$3,IF(AND(Сумма!G53&gt;0,Сумма!G53&lt;15),Блоки!$E$4,IF(AND(Сумма!G53&lt;0,Сумма!G53&gt;-15),Блоки!$E$6,IF(Сумма!G53&lt;-14,Блоки!$E$7,""))))))</f>
        <v/>
      </c>
      <c r="H53" s="103" t="str">
        <f>IF(Сумма!H53="","",IF(Сумма!H53=0,Блоки!$F$5,IF(Сумма!H53&gt;14,Блоки!$F$3,IF(AND(Сумма!H53&gt;0,Сумма!H53&lt;15),Блоки!$F$4,IF(AND(Сумма!H53&lt;0,Сумма!H53&gt;-15),Блоки!$F$6,IF(Сумма!H53&lt;-14,Блоки!$F$7,""))))))</f>
        <v/>
      </c>
      <c r="I53" s="104" t="str">
        <f>IF(Сумма!I53="","",IF(Сумма!I53=0,Блоки!$G$5,IF(Сумма!I53&gt;14,Блоки!$G$3,IF(AND(Сумма!I53&gt;0,Сумма!I53&lt;15),Блоки!$G$4,IF(AND(Сумма!I53&lt;0,Сумма!I53&gt;-15),Блоки!$G$6,IF(Сумма!I53&lt;-14,Блоки!$G$7,""))))))</f>
        <v/>
      </c>
      <c r="J53" s="105" t="str">
        <f>IF(Сумма!J53="","",IF(Сумма!J53=0,Блоки!$J$5,IF(Сумма!J53&gt;14,Блоки!$J$3,IF(AND(Сумма!J53&gt;0,Сумма!J53&lt;15),Блоки!$J$4,IF(AND(Сумма!J53&lt;0,Сумма!J53&gt;-15),Блоки!$J$6,IF(Сумма!J53&lt;-14,Блоки!$J$7,""))))))</f>
        <v/>
      </c>
      <c r="K53" s="106" t="str">
        <f>IF(Сумма!K53="","",IF(Сумма!K53=0,Блоки!$K$5,IF(Сумма!K53&gt;14,Блоки!$K$3,IF(AND(Сумма!K53&gt;0,Сумма!K53&lt;15),Блоки!$K$4,IF(AND(Сумма!K53&lt;0,Сумма!K53&gt;-15),Блоки!$K$6,IF(Сумма!K53&lt;-14,Блоки!$K$7,""))))))</f>
        <v/>
      </c>
    </row>
    <row r="54" spans="1:11" ht="225" customHeight="1" x14ac:dyDescent="0.3">
      <c r="A54" s="128">
        <v>52</v>
      </c>
      <c r="B54" s="97" t="str">
        <f>IF('Данные из бланков'!B54="","",'Данные из бланков'!B54)</f>
        <v/>
      </c>
      <c r="C54" s="98" t="str">
        <f>IF('Данные из бланков'!C54="","",'Данные из бланков'!C54)</f>
        <v/>
      </c>
      <c r="D54" s="99" t="str">
        <f>IF(Сумма!D54="","",IF(Сумма!D54=0,Блоки!$A$5,IF(Сумма!D54&gt;14,Блоки!$A$3,IF(AND(Сумма!D54&gt;0,Сумма!D54&lt;15),Блоки!$A$4,IF(AND(Сумма!D54&lt;0,Сумма!D54&gt;-15),Блоки!$A$6,IF(Сумма!D54&lt;-14,Блоки!$A$7,""))))))</f>
        <v/>
      </c>
      <c r="E54" s="100" t="str">
        <f>IF(Сумма!E54="","",IF(Сумма!E54=0,Блоки!$B$5,IF(Сумма!E54&gt;14,Блоки!$B$3,IF(AND(Сумма!E54&gt;0,Сумма!E54&lt;15),Блоки!$B$4,IF(AND(Сумма!E54&lt;0,Сумма!E54&gt;-15),Блоки!$B$6,IF(Сумма!E54&lt;-14,Блоки!$B$7,""))))))</f>
        <v/>
      </c>
      <c r="F54" s="101" t="str">
        <f>IF(Сумма!F54="","",IF(Сумма!F54=0,Блоки!$C$5,IF(Сумма!F54&gt;14,Блоки!$C$3,IF(AND(Сумма!F54&gt;0,Сумма!F54&lt;15),Блоки!$C$4,IF(AND(Сумма!F54&lt;0,Сумма!F54&gt;-15),Блоки!$C$6,IF(Сумма!F54&lt;-14,Блоки!$C$7,""))))))</f>
        <v/>
      </c>
      <c r="G54" s="102" t="str">
        <f>IF(Сумма!G54="","",IF(Сумма!G54=0,Блоки!$E$5,IF(Сумма!G54&gt;14,Блоки!$E$3,IF(AND(Сумма!G54&gt;0,Сумма!G54&lt;15),Блоки!$E$4,IF(AND(Сумма!G54&lt;0,Сумма!G54&gt;-15),Блоки!$E$6,IF(Сумма!G54&lt;-14,Блоки!$E$7,""))))))</f>
        <v/>
      </c>
      <c r="H54" s="103" t="str">
        <f>IF(Сумма!H54="","",IF(Сумма!H54=0,Блоки!$F$5,IF(Сумма!H54&gt;14,Блоки!$F$3,IF(AND(Сумма!H54&gt;0,Сумма!H54&lt;15),Блоки!$F$4,IF(AND(Сумма!H54&lt;0,Сумма!H54&gt;-15),Блоки!$F$6,IF(Сумма!H54&lt;-14,Блоки!$F$7,""))))))</f>
        <v/>
      </c>
      <c r="I54" s="104" t="str">
        <f>IF(Сумма!I54="","",IF(Сумма!I54=0,Блоки!$G$5,IF(Сумма!I54&gt;14,Блоки!$G$3,IF(AND(Сумма!I54&gt;0,Сумма!I54&lt;15),Блоки!$G$4,IF(AND(Сумма!I54&lt;0,Сумма!I54&gt;-15),Блоки!$G$6,IF(Сумма!I54&lt;-14,Блоки!$G$7,""))))))</f>
        <v/>
      </c>
      <c r="J54" s="105" t="str">
        <f>IF(Сумма!J54="","",IF(Сумма!J54=0,Блоки!$J$5,IF(Сумма!J54&gt;14,Блоки!$J$3,IF(AND(Сумма!J54&gt;0,Сумма!J54&lt;15),Блоки!$J$4,IF(AND(Сумма!J54&lt;0,Сумма!J54&gt;-15),Блоки!$J$6,IF(Сумма!J54&lt;-14,Блоки!$J$7,""))))))</f>
        <v/>
      </c>
      <c r="K54" s="106" t="str">
        <f>IF(Сумма!K54="","",IF(Сумма!K54=0,Блоки!$K$5,IF(Сумма!K54&gt;14,Блоки!$K$3,IF(AND(Сумма!K54&gt;0,Сумма!K54&lt;15),Блоки!$K$4,IF(AND(Сумма!K54&lt;0,Сумма!K54&gt;-15),Блоки!$K$6,IF(Сумма!K54&lt;-14,Блоки!$K$7,""))))))</f>
        <v/>
      </c>
    </row>
    <row r="55" spans="1:11" ht="225" customHeight="1" x14ac:dyDescent="0.3">
      <c r="A55" s="128">
        <v>53</v>
      </c>
      <c r="B55" s="97" t="str">
        <f>IF('Данные из бланков'!B55="","",'Данные из бланков'!B55)</f>
        <v/>
      </c>
      <c r="C55" s="98" t="str">
        <f>IF('Данные из бланков'!C55="","",'Данные из бланков'!C55)</f>
        <v/>
      </c>
      <c r="D55" s="99" t="str">
        <f>IF(Сумма!D55="","",IF(Сумма!D55=0,Блоки!$A$5,IF(Сумма!D55&gt;14,Блоки!$A$3,IF(AND(Сумма!D55&gt;0,Сумма!D55&lt;15),Блоки!$A$4,IF(AND(Сумма!D55&lt;0,Сумма!D55&gt;-15),Блоки!$A$6,IF(Сумма!D55&lt;-14,Блоки!$A$7,""))))))</f>
        <v/>
      </c>
      <c r="E55" s="100" t="str">
        <f>IF(Сумма!E55="","",IF(Сумма!E55=0,Блоки!$B$5,IF(Сумма!E55&gt;14,Блоки!$B$3,IF(AND(Сумма!E55&gt;0,Сумма!E55&lt;15),Блоки!$B$4,IF(AND(Сумма!E55&lt;0,Сумма!E55&gt;-15),Блоки!$B$6,IF(Сумма!E55&lt;-14,Блоки!$B$7,""))))))</f>
        <v/>
      </c>
      <c r="F55" s="101" t="str">
        <f>IF(Сумма!F55="","",IF(Сумма!F55=0,Блоки!$C$5,IF(Сумма!F55&gt;14,Блоки!$C$3,IF(AND(Сумма!F55&gt;0,Сумма!F55&lt;15),Блоки!$C$4,IF(AND(Сумма!F55&lt;0,Сумма!F55&gt;-15),Блоки!$C$6,IF(Сумма!F55&lt;-14,Блоки!$C$7,""))))))</f>
        <v/>
      </c>
      <c r="G55" s="102" t="str">
        <f>IF(Сумма!G55="","",IF(Сумма!G55=0,Блоки!$E$5,IF(Сумма!G55&gt;14,Блоки!$E$3,IF(AND(Сумма!G55&gt;0,Сумма!G55&lt;15),Блоки!$E$4,IF(AND(Сумма!G55&lt;0,Сумма!G55&gt;-15),Блоки!$E$6,IF(Сумма!G55&lt;-14,Блоки!$E$7,""))))))</f>
        <v/>
      </c>
      <c r="H55" s="103" t="str">
        <f>IF(Сумма!H55="","",IF(Сумма!H55=0,Блоки!$F$5,IF(Сумма!H55&gt;14,Блоки!$F$3,IF(AND(Сумма!H55&gt;0,Сумма!H55&lt;15),Блоки!$F$4,IF(AND(Сумма!H55&lt;0,Сумма!H55&gt;-15),Блоки!$F$6,IF(Сумма!H55&lt;-14,Блоки!$F$7,""))))))</f>
        <v/>
      </c>
      <c r="I55" s="104" t="str">
        <f>IF(Сумма!I55="","",IF(Сумма!I55=0,Блоки!$G$5,IF(Сумма!I55&gt;14,Блоки!$G$3,IF(AND(Сумма!I55&gt;0,Сумма!I55&lt;15),Блоки!$G$4,IF(AND(Сумма!I55&lt;0,Сумма!I55&gt;-15),Блоки!$G$6,IF(Сумма!I55&lt;-14,Блоки!$G$7,""))))))</f>
        <v/>
      </c>
      <c r="J55" s="105" t="str">
        <f>IF(Сумма!J55="","",IF(Сумма!J55=0,Блоки!$J$5,IF(Сумма!J55&gt;14,Блоки!$J$3,IF(AND(Сумма!J55&gt;0,Сумма!J55&lt;15),Блоки!$J$4,IF(AND(Сумма!J55&lt;0,Сумма!J55&gt;-15),Блоки!$J$6,IF(Сумма!J55&lt;-14,Блоки!$J$7,""))))))</f>
        <v/>
      </c>
      <c r="K55" s="106" t="str">
        <f>IF(Сумма!K55="","",IF(Сумма!K55=0,Блоки!$K$5,IF(Сумма!K55&gt;14,Блоки!$K$3,IF(AND(Сумма!K55&gt;0,Сумма!K55&lt;15),Блоки!$K$4,IF(AND(Сумма!K55&lt;0,Сумма!K55&gt;-15),Блоки!$K$6,IF(Сумма!K55&lt;-14,Блоки!$K$7,""))))))</f>
        <v/>
      </c>
    </row>
    <row r="56" spans="1:11" ht="225" customHeight="1" x14ac:dyDescent="0.3">
      <c r="A56" s="128">
        <v>54</v>
      </c>
      <c r="B56" s="97" t="str">
        <f>IF('Данные из бланков'!B56="","",'Данные из бланков'!B56)</f>
        <v/>
      </c>
      <c r="C56" s="98" t="str">
        <f>IF('Данные из бланков'!C56="","",'Данные из бланков'!C56)</f>
        <v/>
      </c>
      <c r="D56" s="99" t="str">
        <f>IF(Сумма!D56="","",IF(Сумма!D56=0,Блоки!$A$5,IF(Сумма!D56&gt;14,Блоки!$A$3,IF(AND(Сумма!D56&gt;0,Сумма!D56&lt;15),Блоки!$A$4,IF(AND(Сумма!D56&lt;0,Сумма!D56&gt;-15),Блоки!$A$6,IF(Сумма!D56&lt;-14,Блоки!$A$7,""))))))</f>
        <v/>
      </c>
      <c r="E56" s="100" t="str">
        <f>IF(Сумма!E56="","",IF(Сумма!E56=0,Блоки!$B$5,IF(Сумма!E56&gt;14,Блоки!$B$3,IF(AND(Сумма!E56&gt;0,Сумма!E56&lt;15),Блоки!$B$4,IF(AND(Сумма!E56&lt;0,Сумма!E56&gt;-15),Блоки!$B$6,IF(Сумма!E56&lt;-14,Блоки!$B$7,""))))))</f>
        <v/>
      </c>
      <c r="F56" s="101" t="str">
        <f>IF(Сумма!F56="","",IF(Сумма!F56=0,Блоки!$C$5,IF(Сумма!F56&gt;14,Блоки!$C$3,IF(AND(Сумма!F56&gt;0,Сумма!F56&lt;15),Блоки!$C$4,IF(AND(Сумма!F56&lt;0,Сумма!F56&gt;-15),Блоки!$C$6,IF(Сумма!F56&lt;-14,Блоки!$C$7,""))))))</f>
        <v/>
      </c>
      <c r="G56" s="102" t="str">
        <f>IF(Сумма!G56="","",IF(Сумма!G56=0,Блоки!$E$5,IF(Сумма!G56&gt;14,Блоки!$E$3,IF(AND(Сумма!G56&gt;0,Сумма!G56&lt;15),Блоки!$E$4,IF(AND(Сумма!G56&lt;0,Сумма!G56&gt;-15),Блоки!$E$6,IF(Сумма!G56&lt;-14,Блоки!$E$7,""))))))</f>
        <v/>
      </c>
      <c r="H56" s="103" t="str">
        <f>IF(Сумма!H56="","",IF(Сумма!H56=0,Блоки!$F$5,IF(Сумма!H56&gt;14,Блоки!$F$3,IF(AND(Сумма!H56&gt;0,Сумма!H56&lt;15),Блоки!$F$4,IF(AND(Сумма!H56&lt;0,Сумма!H56&gt;-15),Блоки!$F$6,IF(Сумма!H56&lt;-14,Блоки!$F$7,""))))))</f>
        <v/>
      </c>
      <c r="I56" s="104" t="str">
        <f>IF(Сумма!I56="","",IF(Сумма!I56=0,Блоки!$G$5,IF(Сумма!I56&gt;14,Блоки!$G$3,IF(AND(Сумма!I56&gt;0,Сумма!I56&lt;15),Блоки!$G$4,IF(AND(Сумма!I56&lt;0,Сумма!I56&gt;-15),Блоки!$G$6,IF(Сумма!I56&lt;-14,Блоки!$G$7,""))))))</f>
        <v/>
      </c>
      <c r="J56" s="105" t="str">
        <f>IF(Сумма!J56="","",IF(Сумма!J56=0,Блоки!$J$5,IF(Сумма!J56&gt;14,Блоки!$J$3,IF(AND(Сумма!J56&gt;0,Сумма!J56&lt;15),Блоки!$J$4,IF(AND(Сумма!J56&lt;0,Сумма!J56&gt;-15),Блоки!$J$6,IF(Сумма!J56&lt;-14,Блоки!$J$7,""))))))</f>
        <v/>
      </c>
      <c r="K56" s="106" t="str">
        <f>IF(Сумма!K56="","",IF(Сумма!K56=0,Блоки!$K$5,IF(Сумма!K56&gt;14,Блоки!$K$3,IF(AND(Сумма!K56&gt;0,Сумма!K56&lt;15),Блоки!$K$4,IF(AND(Сумма!K56&lt;0,Сумма!K56&gt;-15),Блоки!$K$6,IF(Сумма!K56&lt;-14,Блоки!$K$7,""))))))</f>
        <v/>
      </c>
    </row>
    <row r="57" spans="1:11" ht="225" customHeight="1" x14ac:dyDescent="0.3">
      <c r="A57" s="128">
        <v>55</v>
      </c>
      <c r="B57" s="97" t="str">
        <f>IF('Данные из бланков'!B57="","",'Данные из бланков'!B57)</f>
        <v/>
      </c>
      <c r="C57" s="98" t="str">
        <f>IF('Данные из бланков'!C57="","",'Данные из бланков'!C57)</f>
        <v/>
      </c>
      <c r="D57" s="99" t="str">
        <f>IF(Сумма!D57="","",IF(Сумма!D57=0,Блоки!$A$5,IF(Сумма!D57&gt;14,Блоки!$A$3,IF(AND(Сумма!D57&gt;0,Сумма!D57&lt;15),Блоки!$A$4,IF(AND(Сумма!D57&lt;0,Сумма!D57&gt;-15),Блоки!$A$6,IF(Сумма!D57&lt;-14,Блоки!$A$7,""))))))</f>
        <v/>
      </c>
      <c r="E57" s="100" t="str">
        <f>IF(Сумма!E57="","",IF(Сумма!E57=0,Блоки!$B$5,IF(Сумма!E57&gt;14,Блоки!$B$3,IF(AND(Сумма!E57&gt;0,Сумма!E57&lt;15),Блоки!$B$4,IF(AND(Сумма!E57&lt;0,Сумма!E57&gt;-15),Блоки!$B$6,IF(Сумма!E57&lt;-14,Блоки!$B$7,""))))))</f>
        <v/>
      </c>
      <c r="F57" s="101" t="str">
        <f>IF(Сумма!F57="","",IF(Сумма!F57=0,Блоки!$C$5,IF(Сумма!F57&gt;14,Блоки!$C$3,IF(AND(Сумма!F57&gt;0,Сумма!F57&lt;15),Блоки!$C$4,IF(AND(Сумма!F57&lt;0,Сумма!F57&gt;-15),Блоки!$C$6,IF(Сумма!F57&lt;-14,Блоки!$C$7,""))))))</f>
        <v/>
      </c>
      <c r="G57" s="102" t="str">
        <f>IF(Сумма!G57="","",IF(Сумма!G57=0,Блоки!$E$5,IF(Сумма!G57&gt;14,Блоки!$E$3,IF(AND(Сумма!G57&gt;0,Сумма!G57&lt;15),Блоки!$E$4,IF(AND(Сумма!G57&lt;0,Сумма!G57&gt;-15),Блоки!$E$6,IF(Сумма!G57&lt;-14,Блоки!$E$7,""))))))</f>
        <v/>
      </c>
      <c r="H57" s="103" t="str">
        <f>IF(Сумма!H57="","",IF(Сумма!H57=0,Блоки!$F$5,IF(Сумма!H57&gt;14,Блоки!$F$3,IF(AND(Сумма!H57&gt;0,Сумма!H57&lt;15),Блоки!$F$4,IF(AND(Сумма!H57&lt;0,Сумма!H57&gt;-15),Блоки!$F$6,IF(Сумма!H57&lt;-14,Блоки!$F$7,""))))))</f>
        <v/>
      </c>
      <c r="I57" s="104" t="str">
        <f>IF(Сумма!I57="","",IF(Сумма!I57=0,Блоки!$G$5,IF(Сумма!I57&gt;14,Блоки!$G$3,IF(AND(Сумма!I57&gt;0,Сумма!I57&lt;15),Блоки!$G$4,IF(AND(Сумма!I57&lt;0,Сумма!I57&gt;-15),Блоки!$G$6,IF(Сумма!I57&lt;-14,Блоки!$G$7,""))))))</f>
        <v/>
      </c>
      <c r="J57" s="105" t="str">
        <f>IF(Сумма!J57="","",IF(Сумма!J57=0,Блоки!$J$5,IF(Сумма!J57&gt;14,Блоки!$J$3,IF(AND(Сумма!J57&gt;0,Сумма!J57&lt;15),Блоки!$J$4,IF(AND(Сумма!J57&lt;0,Сумма!J57&gt;-15),Блоки!$J$6,IF(Сумма!J57&lt;-14,Блоки!$J$7,""))))))</f>
        <v/>
      </c>
      <c r="K57" s="106" t="str">
        <f>IF(Сумма!K57="","",IF(Сумма!K57=0,Блоки!$K$5,IF(Сумма!K57&gt;14,Блоки!$K$3,IF(AND(Сумма!K57&gt;0,Сумма!K57&lt;15),Блоки!$K$4,IF(AND(Сумма!K57&lt;0,Сумма!K57&gt;-15),Блоки!$K$6,IF(Сумма!K57&lt;-14,Блоки!$K$7,""))))))</f>
        <v/>
      </c>
    </row>
    <row r="58" spans="1:11" ht="225" customHeight="1" x14ac:dyDescent="0.3">
      <c r="A58" s="128">
        <v>56</v>
      </c>
      <c r="B58" s="97" t="str">
        <f>IF('Данные из бланков'!B58="","",'Данные из бланков'!B58)</f>
        <v/>
      </c>
      <c r="C58" s="98" t="str">
        <f>IF('Данные из бланков'!C58="","",'Данные из бланков'!C58)</f>
        <v/>
      </c>
      <c r="D58" s="99" t="str">
        <f>IF(Сумма!D58="","",IF(Сумма!D58=0,Блоки!$A$5,IF(Сумма!D58&gt;14,Блоки!$A$3,IF(AND(Сумма!D58&gt;0,Сумма!D58&lt;15),Блоки!$A$4,IF(AND(Сумма!D58&lt;0,Сумма!D58&gt;-15),Блоки!$A$6,IF(Сумма!D58&lt;-14,Блоки!$A$7,""))))))</f>
        <v/>
      </c>
      <c r="E58" s="100" t="str">
        <f>IF(Сумма!E58="","",IF(Сумма!E58=0,Блоки!$B$5,IF(Сумма!E58&gt;14,Блоки!$B$3,IF(AND(Сумма!E58&gt;0,Сумма!E58&lt;15),Блоки!$B$4,IF(AND(Сумма!E58&lt;0,Сумма!E58&gt;-15),Блоки!$B$6,IF(Сумма!E58&lt;-14,Блоки!$B$7,""))))))</f>
        <v/>
      </c>
      <c r="F58" s="101" t="str">
        <f>IF(Сумма!F58="","",IF(Сумма!F58=0,Блоки!$C$5,IF(Сумма!F58&gt;14,Блоки!$C$3,IF(AND(Сумма!F58&gt;0,Сумма!F58&lt;15),Блоки!$C$4,IF(AND(Сумма!F58&lt;0,Сумма!F58&gt;-15),Блоки!$C$6,IF(Сумма!F58&lt;-14,Блоки!$C$7,""))))))</f>
        <v/>
      </c>
      <c r="G58" s="102" t="str">
        <f>IF(Сумма!G58="","",IF(Сумма!G58=0,Блоки!$E$5,IF(Сумма!G58&gt;14,Блоки!$E$3,IF(AND(Сумма!G58&gt;0,Сумма!G58&lt;15),Блоки!$E$4,IF(AND(Сумма!G58&lt;0,Сумма!G58&gt;-15),Блоки!$E$6,IF(Сумма!G58&lt;-14,Блоки!$E$7,""))))))</f>
        <v/>
      </c>
      <c r="H58" s="103" t="str">
        <f>IF(Сумма!H58="","",IF(Сумма!H58=0,Блоки!$F$5,IF(Сумма!H58&gt;14,Блоки!$F$3,IF(AND(Сумма!H58&gt;0,Сумма!H58&lt;15),Блоки!$F$4,IF(AND(Сумма!H58&lt;0,Сумма!H58&gt;-15),Блоки!$F$6,IF(Сумма!H58&lt;-14,Блоки!$F$7,""))))))</f>
        <v/>
      </c>
      <c r="I58" s="104" t="str">
        <f>IF(Сумма!I58="","",IF(Сумма!I58=0,Блоки!$G$5,IF(Сумма!I58&gt;14,Блоки!$G$3,IF(AND(Сумма!I58&gt;0,Сумма!I58&lt;15),Блоки!$G$4,IF(AND(Сумма!I58&lt;0,Сумма!I58&gt;-15),Блоки!$G$6,IF(Сумма!I58&lt;-14,Блоки!$G$7,""))))))</f>
        <v/>
      </c>
      <c r="J58" s="105" t="str">
        <f>IF(Сумма!J58="","",IF(Сумма!J58=0,Блоки!$J$5,IF(Сумма!J58&gt;14,Блоки!$J$3,IF(AND(Сумма!J58&gt;0,Сумма!J58&lt;15),Блоки!$J$4,IF(AND(Сумма!J58&lt;0,Сумма!J58&gt;-15),Блоки!$J$6,IF(Сумма!J58&lt;-14,Блоки!$J$7,""))))))</f>
        <v/>
      </c>
      <c r="K58" s="106" t="str">
        <f>IF(Сумма!K58="","",IF(Сумма!K58=0,Блоки!$K$5,IF(Сумма!K58&gt;14,Блоки!$K$3,IF(AND(Сумма!K58&gt;0,Сумма!K58&lt;15),Блоки!$K$4,IF(AND(Сумма!K58&lt;0,Сумма!K58&gt;-15),Блоки!$K$6,IF(Сумма!K58&lt;-14,Блоки!$K$7,""))))))</f>
        <v/>
      </c>
    </row>
    <row r="59" spans="1:11" ht="225" customHeight="1" x14ac:dyDescent="0.3">
      <c r="A59" s="128">
        <v>57</v>
      </c>
      <c r="B59" s="97" t="str">
        <f>IF('Данные из бланков'!B59="","",'Данные из бланков'!B59)</f>
        <v/>
      </c>
      <c r="C59" s="98" t="str">
        <f>IF('Данные из бланков'!C59="","",'Данные из бланков'!C59)</f>
        <v/>
      </c>
      <c r="D59" s="99" t="str">
        <f>IF(Сумма!D59="","",IF(Сумма!D59=0,Блоки!$A$5,IF(Сумма!D59&gt;14,Блоки!$A$3,IF(AND(Сумма!D59&gt;0,Сумма!D59&lt;15),Блоки!$A$4,IF(AND(Сумма!D59&lt;0,Сумма!D59&gt;-15),Блоки!$A$6,IF(Сумма!D59&lt;-14,Блоки!$A$7,""))))))</f>
        <v/>
      </c>
      <c r="E59" s="100" t="str">
        <f>IF(Сумма!E59="","",IF(Сумма!E59=0,Блоки!$B$5,IF(Сумма!E59&gt;14,Блоки!$B$3,IF(AND(Сумма!E59&gt;0,Сумма!E59&lt;15),Блоки!$B$4,IF(AND(Сумма!E59&lt;0,Сумма!E59&gt;-15),Блоки!$B$6,IF(Сумма!E59&lt;-14,Блоки!$B$7,""))))))</f>
        <v/>
      </c>
      <c r="F59" s="101" t="str">
        <f>IF(Сумма!F59="","",IF(Сумма!F59=0,Блоки!$C$5,IF(Сумма!F59&gt;14,Блоки!$C$3,IF(AND(Сумма!F59&gt;0,Сумма!F59&lt;15),Блоки!$C$4,IF(AND(Сумма!F59&lt;0,Сумма!F59&gt;-15),Блоки!$C$6,IF(Сумма!F59&lt;-14,Блоки!$C$7,""))))))</f>
        <v/>
      </c>
      <c r="G59" s="102" t="str">
        <f>IF(Сумма!G59="","",IF(Сумма!G59=0,Блоки!$E$5,IF(Сумма!G59&gt;14,Блоки!$E$3,IF(AND(Сумма!G59&gt;0,Сумма!G59&lt;15),Блоки!$E$4,IF(AND(Сумма!G59&lt;0,Сумма!G59&gt;-15),Блоки!$E$6,IF(Сумма!G59&lt;-14,Блоки!$E$7,""))))))</f>
        <v/>
      </c>
      <c r="H59" s="103" t="str">
        <f>IF(Сумма!H59="","",IF(Сумма!H59=0,Блоки!$F$5,IF(Сумма!H59&gt;14,Блоки!$F$3,IF(AND(Сумма!H59&gt;0,Сумма!H59&lt;15),Блоки!$F$4,IF(AND(Сумма!H59&lt;0,Сумма!H59&gt;-15),Блоки!$F$6,IF(Сумма!H59&lt;-14,Блоки!$F$7,""))))))</f>
        <v/>
      </c>
      <c r="I59" s="104" t="str">
        <f>IF(Сумма!I59="","",IF(Сумма!I59=0,Блоки!$G$5,IF(Сумма!I59&gt;14,Блоки!$G$3,IF(AND(Сумма!I59&gt;0,Сумма!I59&lt;15),Блоки!$G$4,IF(AND(Сумма!I59&lt;0,Сумма!I59&gt;-15),Блоки!$G$6,IF(Сумма!I59&lt;-14,Блоки!$G$7,""))))))</f>
        <v/>
      </c>
      <c r="J59" s="105" t="str">
        <f>IF(Сумма!J59="","",IF(Сумма!J59=0,Блоки!$J$5,IF(Сумма!J59&gt;14,Блоки!$J$3,IF(AND(Сумма!J59&gt;0,Сумма!J59&lt;15),Блоки!$J$4,IF(AND(Сумма!J59&lt;0,Сумма!J59&gt;-15),Блоки!$J$6,IF(Сумма!J59&lt;-14,Блоки!$J$7,""))))))</f>
        <v/>
      </c>
      <c r="K59" s="106" t="str">
        <f>IF(Сумма!K59="","",IF(Сумма!K59=0,Блоки!$K$5,IF(Сумма!K59&gt;14,Блоки!$K$3,IF(AND(Сумма!K59&gt;0,Сумма!K59&lt;15),Блоки!$K$4,IF(AND(Сумма!K59&lt;0,Сумма!K59&gt;-15),Блоки!$K$6,IF(Сумма!K59&lt;-14,Блоки!$K$7,""))))))</f>
        <v/>
      </c>
    </row>
    <row r="60" spans="1:11" ht="225" customHeight="1" x14ac:dyDescent="0.3">
      <c r="A60" s="128">
        <v>58</v>
      </c>
      <c r="B60" s="97" t="str">
        <f>IF('Данные из бланков'!B60="","",'Данные из бланков'!B60)</f>
        <v/>
      </c>
      <c r="C60" s="98" t="str">
        <f>IF('Данные из бланков'!C60="","",'Данные из бланков'!C60)</f>
        <v/>
      </c>
      <c r="D60" s="99" t="str">
        <f>IF(Сумма!D60="","",IF(Сумма!D60=0,Блоки!$A$5,IF(Сумма!D60&gt;14,Блоки!$A$3,IF(AND(Сумма!D60&gt;0,Сумма!D60&lt;15),Блоки!$A$4,IF(AND(Сумма!D60&lt;0,Сумма!D60&gt;-15),Блоки!$A$6,IF(Сумма!D60&lt;-14,Блоки!$A$7,""))))))</f>
        <v/>
      </c>
      <c r="E60" s="100" t="str">
        <f>IF(Сумма!E60="","",IF(Сумма!E60=0,Блоки!$B$5,IF(Сумма!E60&gt;14,Блоки!$B$3,IF(AND(Сумма!E60&gt;0,Сумма!E60&lt;15),Блоки!$B$4,IF(AND(Сумма!E60&lt;0,Сумма!E60&gt;-15),Блоки!$B$6,IF(Сумма!E60&lt;-14,Блоки!$B$7,""))))))</f>
        <v/>
      </c>
      <c r="F60" s="101" t="str">
        <f>IF(Сумма!F60="","",IF(Сумма!F60=0,Блоки!$C$5,IF(Сумма!F60&gt;14,Блоки!$C$3,IF(AND(Сумма!F60&gt;0,Сумма!F60&lt;15),Блоки!$C$4,IF(AND(Сумма!F60&lt;0,Сумма!F60&gt;-15),Блоки!$C$6,IF(Сумма!F60&lt;-14,Блоки!$C$7,""))))))</f>
        <v/>
      </c>
      <c r="G60" s="102" t="str">
        <f>IF(Сумма!G60="","",IF(Сумма!G60=0,Блоки!$E$5,IF(Сумма!G60&gt;14,Блоки!$E$3,IF(AND(Сумма!G60&gt;0,Сумма!G60&lt;15),Блоки!$E$4,IF(AND(Сумма!G60&lt;0,Сумма!G60&gt;-15),Блоки!$E$6,IF(Сумма!G60&lt;-14,Блоки!$E$7,""))))))</f>
        <v/>
      </c>
      <c r="H60" s="103" t="str">
        <f>IF(Сумма!H60="","",IF(Сумма!H60=0,Блоки!$F$5,IF(Сумма!H60&gt;14,Блоки!$F$3,IF(AND(Сумма!H60&gt;0,Сумма!H60&lt;15),Блоки!$F$4,IF(AND(Сумма!H60&lt;0,Сумма!H60&gt;-15),Блоки!$F$6,IF(Сумма!H60&lt;-14,Блоки!$F$7,""))))))</f>
        <v/>
      </c>
      <c r="I60" s="104" t="str">
        <f>IF(Сумма!I60="","",IF(Сумма!I60=0,Блоки!$G$5,IF(Сумма!I60&gt;14,Блоки!$G$3,IF(AND(Сумма!I60&gt;0,Сумма!I60&lt;15),Блоки!$G$4,IF(AND(Сумма!I60&lt;0,Сумма!I60&gt;-15),Блоки!$G$6,IF(Сумма!I60&lt;-14,Блоки!$G$7,""))))))</f>
        <v/>
      </c>
      <c r="J60" s="105" t="str">
        <f>IF(Сумма!J60="","",IF(Сумма!J60=0,Блоки!$J$5,IF(Сумма!J60&gt;14,Блоки!$J$3,IF(AND(Сумма!J60&gt;0,Сумма!J60&lt;15),Блоки!$J$4,IF(AND(Сумма!J60&lt;0,Сумма!J60&gt;-15),Блоки!$J$6,IF(Сумма!J60&lt;-14,Блоки!$J$7,""))))))</f>
        <v/>
      </c>
      <c r="K60" s="106" t="str">
        <f>IF(Сумма!K60="","",IF(Сумма!K60=0,Блоки!$K$5,IF(Сумма!K60&gt;14,Блоки!$K$3,IF(AND(Сумма!K60&gt;0,Сумма!K60&lt;15),Блоки!$K$4,IF(AND(Сумма!K60&lt;0,Сумма!K60&gt;-15),Блоки!$K$6,IF(Сумма!K60&lt;-14,Блоки!$K$7,""))))))</f>
        <v/>
      </c>
    </row>
  </sheetData>
  <sheetProtection password="CF7A" sheet="1" objects="1" scenarios="1" formatCells="0" formatColumns="0" formatRows="0"/>
  <mergeCells count="3">
    <mergeCell ref="A1:A2"/>
    <mergeCell ref="B1:B2"/>
    <mergeCell ref="C1:C2"/>
  </mergeCells>
  <pageMargins left="7.874015748031496E-2" right="7.874015748031496E-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M15"/>
  <sheetViews>
    <sheetView zoomScaleNormal="100" workbookViewId="0">
      <pane xSplit="2" ySplit="6" topLeftCell="C7" activePane="bottomRight" state="frozen"/>
      <selection pane="topRight" activeCell="C1" sqref="C1"/>
      <selection pane="bottomLeft" activeCell="A7" sqref="A7"/>
      <selection pane="bottomRight" activeCell="C8" sqref="C8"/>
    </sheetView>
  </sheetViews>
  <sheetFormatPr defaultColWidth="9.1796875" defaultRowHeight="14" x14ac:dyDescent="0.3"/>
  <cols>
    <col min="1" max="1" width="6.81640625" style="45" customWidth="1"/>
    <col min="2" max="2" width="24.54296875" style="109" customWidth="1"/>
    <col min="3" max="3" width="11.81640625" style="45" customWidth="1"/>
    <col min="4" max="4" width="10.54296875" style="45" customWidth="1"/>
    <col min="5" max="5" width="11.81640625" style="45" customWidth="1"/>
    <col min="6" max="6" width="10.54296875" style="45" customWidth="1"/>
    <col min="7" max="7" width="12" style="45" customWidth="1"/>
    <col min="8" max="8" width="10.453125" style="45" customWidth="1"/>
    <col min="9" max="9" width="12.1796875" style="45" customWidth="1"/>
    <col min="10" max="10" width="10.54296875" style="45" customWidth="1"/>
    <col min="11" max="11" width="12.453125" style="45" customWidth="1"/>
    <col min="12" max="12" width="12.54296875" style="45" customWidth="1"/>
    <col min="13" max="13" width="3" style="45" hidden="1" customWidth="1"/>
    <col min="14" max="16384" width="9.1796875" style="45"/>
  </cols>
  <sheetData>
    <row r="1" spans="1:13" x14ac:dyDescent="0.3">
      <c r="E1" s="45" t="s">
        <v>87</v>
      </c>
    </row>
    <row r="2" spans="1:13" x14ac:dyDescent="0.3">
      <c r="C2" s="133"/>
      <c r="D2" s="72" t="s">
        <v>88</v>
      </c>
      <c r="E2" s="72" t="s">
        <v>89</v>
      </c>
      <c r="F2" s="155"/>
      <c r="G2" s="155"/>
      <c r="H2" s="155"/>
      <c r="I2" s="155"/>
      <c r="J2" s="155"/>
      <c r="K2" s="155"/>
      <c r="L2" s="155"/>
    </row>
    <row r="3" spans="1:13" x14ac:dyDescent="0.3">
      <c r="C3" s="134"/>
      <c r="D3" s="72" t="s">
        <v>90</v>
      </c>
      <c r="E3" s="72"/>
      <c r="F3" s="72"/>
      <c r="G3" s="72"/>
      <c r="H3" s="72"/>
      <c r="I3" s="72"/>
      <c r="J3" s="72"/>
      <c r="K3" s="72"/>
      <c r="L3" s="72"/>
    </row>
    <row r="5" spans="1:13" s="110" customFormat="1" ht="45" customHeight="1" x14ac:dyDescent="0.3">
      <c r="B5" s="131" t="s">
        <v>16</v>
      </c>
      <c r="C5" s="156" t="s">
        <v>10</v>
      </c>
      <c r="D5" s="156"/>
      <c r="E5" s="156" t="s">
        <v>11</v>
      </c>
      <c r="F5" s="156"/>
      <c r="G5" s="156" t="s">
        <v>83</v>
      </c>
      <c r="H5" s="156"/>
      <c r="I5" s="156" t="s">
        <v>12</v>
      </c>
      <c r="J5" s="156"/>
      <c r="K5" s="156" t="s">
        <v>13</v>
      </c>
      <c r="L5" s="156"/>
      <c r="M5" s="108" t="s">
        <v>84</v>
      </c>
    </row>
    <row r="6" spans="1:13" s="110" customFormat="1" ht="17.25" customHeight="1" x14ac:dyDescent="0.3">
      <c r="B6" s="130">
        <f>COUNTA('Данные из бланков'!B:B)-1</f>
        <v>0</v>
      </c>
      <c r="C6" s="132" t="s">
        <v>14</v>
      </c>
      <c r="D6" s="132" t="s">
        <v>15</v>
      </c>
      <c r="E6" s="132" t="s">
        <v>14</v>
      </c>
      <c r="F6" s="132" t="s">
        <v>15</v>
      </c>
      <c r="G6" s="132" t="s">
        <v>14</v>
      </c>
      <c r="H6" s="132" t="s">
        <v>15</v>
      </c>
      <c r="I6" s="132" t="s">
        <v>14</v>
      </c>
      <c r="J6" s="132" t="s">
        <v>15</v>
      </c>
      <c r="K6" s="132" t="s">
        <v>14</v>
      </c>
      <c r="L6" s="132" t="s">
        <v>15</v>
      </c>
    </row>
    <row r="7" spans="1:13" s="110" customFormat="1" ht="0.75" customHeight="1" x14ac:dyDescent="0.3">
      <c r="B7" s="130"/>
      <c r="D7" s="132" t="s">
        <v>10</v>
      </c>
      <c r="F7" s="132" t="s">
        <v>11</v>
      </c>
      <c r="H7" s="132" t="s">
        <v>83</v>
      </c>
      <c r="J7" s="132" t="s">
        <v>12</v>
      </c>
      <c r="L7" s="132" t="s">
        <v>13</v>
      </c>
    </row>
    <row r="8" spans="1:13" ht="28" x14ac:dyDescent="0.3">
      <c r="A8" s="89">
        <v>1</v>
      </c>
      <c r="B8" s="111" t="s">
        <v>2</v>
      </c>
      <c r="C8" s="112">
        <f>COUNTIFS(Сумма!D3:D60,"&gt;14")</f>
        <v>0</v>
      </c>
      <c r="D8" s="135" t="str">
        <f>IF($B$6=0,"",C8/$B$6)</f>
        <v/>
      </c>
      <c r="E8" s="112">
        <f>COUNTIFS(Сумма!D3:D60,"&gt;0",Сумма!D3:D60,"&lt;15")</f>
        <v>0</v>
      </c>
      <c r="F8" s="135" t="str">
        <f>IF($B$6=0,"",E8/$B$6)</f>
        <v/>
      </c>
      <c r="G8" s="113">
        <f>COUNTIFS(Сумма!D3:D60,0)</f>
        <v>0</v>
      </c>
      <c r="H8" s="135" t="str">
        <f>IF($B$6=0,"",G8/$B$6)</f>
        <v/>
      </c>
      <c r="I8" s="112">
        <f>COUNTIFS(Сумма!D3:D60,"&lt;0",Сумма!D3:D60,"&gt;-15")</f>
        <v>0</v>
      </c>
      <c r="J8" s="135" t="str">
        <f>IF($B$6=0,"",I8/$B$6)</f>
        <v/>
      </c>
      <c r="K8" s="112">
        <f>COUNTIFS(Сумма!D3:D60,"&lt;-14")</f>
        <v>0</v>
      </c>
      <c r="L8" s="135" t="str">
        <f>IF($B$6=0,"",K8/$B$6)</f>
        <v/>
      </c>
      <c r="M8" s="114">
        <f>SUM(D8,F8,H8,J8,L8)</f>
        <v>0</v>
      </c>
    </row>
    <row r="9" spans="1:13" ht="28" x14ac:dyDescent="0.3">
      <c r="A9" s="90">
        <v>2</v>
      </c>
      <c r="B9" s="115" t="s">
        <v>3</v>
      </c>
      <c r="C9" s="112">
        <f>COUNTIFS(Сумма!E3:E60,"&gt;14")</f>
        <v>0</v>
      </c>
      <c r="D9" s="135" t="str">
        <f t="shared" ref="D9:D15" si="0">IF($B$6=0,"",C9/$B$6)</f>
        <v/>
      </c>
      <c r="E9" s="112">
        <f>COUNTIFS(Сумма!E3:E60,"&gt;0",Сумма!E3:E60,"&lt;15")</f>
        <v>0</v>
      </c>
      <c r="F9" s="135" t="str">
        <f t="shared" ref="F9:F15" si="1">IF($B$6=0,"",E9/$B$6)</f>
        <v/>
      </c>
      <c r="G9" s="113">
        <f>COUNTIFS(Сумма!E3:E60,0)</f>
        <v>0</v>
      </c>
      <c r="H9" s="135" t="str">
        <f t="shared" ref="H9:H15" si="2">IF($B$6=0,"",G9/$B$6)</f>
        <v/>
      </c>
      <c r="I9" s="112">
        <f>COUNTIFS(Сумма!E3:E60,"&lt;0",Сумма!E3:E60,"&gt;-15")</f>
        <v>0</v>
      </c>
      <c r="J9" s="135" t="str">
        <f t="shared" ref="J9:J15" si="3">IF($B$6=0,"",I9/$B$6)</f>
        <v/>
      </c>
      <c r="K9" s="112">
        <f>COUNTIFS(Сумма!E3:E60,"&lt;-14")</f>
        <v>0</v>
      </c>
      <c r="L9" s="135" t="str">
        <f t="shared" ref="L9:L15" si="4">IF($B$6=0,"",K9/$B$6)</f>
        <v/>
      </c>
      <c r="M9" s="114">
        <f t="shared" ref="M9:M15" si="5">SUM(D9,F9,H9,J9,L9)</f>
        <v>0</v>
      </c>
    </row>
    <row r="10" spans="1:13" ht="28" x14ac:dyDescent="0.3">
      <c r="A10" s="91">
        <v>3</v>
      </c>
      <c r="B10" s="116" t="s">
        <v>4</v>
      </c>
      <c r="C10" s="112">
        <f>COUNTIFS(Сумма!F3:F60,"&gt;14")</f>
        <v>0</v>
      </c>
      <c r="D10" s="135" t="str">
        <f t="shared" si="0"/>
        <v/>
      </c>
      <c r="E10" s="112">
        <f>COUNTIFS(Сумма!F3:F60,"&gt;0",Сумма!F3:F60,"&lt;15")</f>
        <v>0</v>
      </c>
      <c r="F10" s="135" t="str">
        <f t="shared" si="1"/>
        <v/>
      </c>
      <c r="G10" s="113">
        <f>COUNTIFS(Сумма!F3:F60,0)</f>
        <v>0</v>
      </c>
      <c r="H10" s="135" t="str">
        <f t="shared" si="2"/>
        <v/>
      </c>
      <c r="I10" s="112">
        <f>COUNTIFS(Сумма!F3:F60,"&lt;0",Сумма!F3:F60,"&gt;-15")</f>
        <v>0</v>
      </c>
      <c r="J10" s="135" t="str">
        <f t="shared" si="3"/>
        <v/>
      </c>
      <c r="K10" s="112">
        <f>COUNTIFS(Сумма!F3:F60,"&lt;-14")</f>
        <v>0</v>
      </c>
      <c r="L10" s="135" t="str">
        <f t="shared" si="4"/>
        <v/>
      </c>
      <c r="M10" s="114">
        <f t="shared" si="5"/>
        <v>0</v>
      </c>
    </row>
    <row r="11" spans="1:13" ht="28" x14ac:dyDescent="0.3">
      <c r="A11" s="92">
        <v>4</v>
      </c>
      <c r="B11" s="117" t="s">
        <v>5</v>
      </c>
      <c r="C11" s="112">
        <f>COUNTIFS(Сумма!G3:G60,"&gt;14")</f>
        <v>0</v>
      </c>
      <c r="D11" s="135" t="str">
        <f t="shared" si="0"/>
        <v/>
      </c>
      <c r="E11" s="112">
        <f>COUNTIFS(Сумма!G3:G60,"&gt;0",Сумма!G3:G60,"&lt;15")</f>
        <v>0</v>
      </c>
      <c r="F11" s="135" t="str">
        <f t="shared" si="1"/>
        <v/>
      </c>
      <c r="G11" s="113">
        <f>COUNTIFS(Сумма!G3:G60,0)</f>
        <v>0</v>
      </c>
      <c r="H11" s="135" t="str">
        <f t="shared" si="2"/>
        <v/>
      </c>
      <c r="I11" s="112">
        <f>COUNTIFS(Сумма!G3:G60,"&lt;0",Сумма!G3:G60,"&gt;-15")</f>
        <v>0</v>
      </c>
      <c r="J11" s="135" t="str">
        <f t="shared" si="3"/>
        <v/>
      </c>
      <c r="K11" s="112">
        <f>COUNTIFS(Сумма!G3:G60,"&lt;-14")</f>
        <v>0</v>
      </c>
      <c r="L11" s="135" t="str">
        <f t="shared" si="4"/>
        <v/>
      </c>
      <c r="M11" s="114">
        <f t="shared" si="5"/>
        <v>0</v>
      </c>
    </row>
    <row r="12" spans="1:13" ht="28" x14ac:dyDescent="0.3">
      <c r="A12" s="93">
        <v>5</v>
      </c>
      <c r="B12" s="118" t="s">
        <v>6</v>
      </c>
      <c r="C12" s="112">
        <f>COUNTIFS(Сумма!H3:H60,"&gt;14")</f>
        <v>0</v>
      </c>
      <c r="D12" s="135" t="str">
        <f t="shared" si="0"/>
        <v/>
      </c>
      <c r="E12" s="112">
        <f>COUNTIFS(Сумма!H3:H60,"&gt;0",Сумма!H3:H60,"&lt;15")</f>
        <v>0</v>
      </c>
      <c r="F12" s="135" t="str">
        <f t="shared" si="1"/>
        <v/>
      </c>
      <c r="G12" s="113">
        <f>COUNTIFS(Сумма!H3:H60,0)</f>
        <v>0</v>
      </c>
      <c r="H12" s="135" t="str">
        <f t="shared" si="2"/>
        <v/>
      </c>
      <c r="I12" s="112">
        <f>COUNTIFS(Сумма!H3:H60,"&lt;0",Сумма!H3:H60,"&gt;-15")</f>
        <v>0</v>
      </c>
      <c r="J12" s="135" t="str">
        <f t="shared" si="3"/>
        <v/>
      </c>
      <c r="K12" s="112">
        <f>COUNTIFS(Сумма!H3:H60,"&lt;-14")</f>
        <v>0</v>
      </c>
      <c r="L12" s="135" t="str">
        <f t="shared" si="4"/>
        <v/>
      </c>
      <c r="M12" s="114">
        <f t="shared" si="5"/>
        <v>0</v>
      </c>
    </row>
    <row r="13" spans="1:13" ht="28" x14ac:dyDescent="0.3">
      <c r="A13" s="94">
        <v>6</v>
      </c>
      <c r="B13" s="119" t="s">
        <v>7</v>
      </c>
      <c r="C13" s="112">
        <f>COUNTIFS(Сумма!I3:I60,"&gt;14")</f>
        <v>0</v>
      </c>
      <c r="D13" s="135" t="str">
        <f t="shared" si="0"/>
        <v/>
      </c>
      <c r="E13" s="112">
        <f>COUNTIFS(Сумма!I3:I60,"&gt;0",Сумма!I3:I60,"&lt;15")</f>
        <v>0</v>
      </c>
      <c r="F13" s="135" t="str">
        <f t="shared" si="1"/>
        <v/>
      </c>
      <c r="G13" s="113">
        <f>COUNTIFS(Сумма!I3:I60,0)</f>
        <v>0</v>
      </c>
      <c r="H13" s="135" t="str">
        <f t="shared" si="2"/>
        <v/>
      </c>
      <c r="I13" s="112">
        <f>COUNTIFS(Сумма!I3:I60,"&lt;0",Сумма!I3:I60,"&gt;-15")</f>
        <v>0</v>
      </c>
      <c r="J13" s="135" t="str">
        <f t="shared" si="3"/>
        <v/>
      </c>
      <c r="K13" s="112">
        <f>COUNTIFS(Сумма!I3:I60,"&lt;-14")</f>
        <v>0</v>
      </c>
      <c r="L13" s="135" t="str">
        <f t="shared" si="4"/>
        <v/>
      </c>
      <c r="M13" s="114">
        <f t="shared" si="5"/>
        <v>0</v>
      </c>
    </row>
    <row r="14" spans="1:13" ht="28" x14ac:dyDescent="0.3">
      <c r="A14" s="95">
        <v>7</v>
      </c>
      <c r="B14" s="120" t="s">
        <v>8</v>
      </c>
      <c r="C14" s="112">
        <f>COUNTIFS(Сумма!J3:J60,"&gt;14")</f>
        <v>0</v>
      </c>
      <c r="D14" s="135" t="str">
        <f t="shared" si="0"/>
        <v/>
      </c>
      <c r="E14" s="112">
        <f>COUNTIFS(Сумма!J3:J60,"&gt;0",Сумма!J3:J60,"&lt;15")</f>
        <v>0</v>
      </c>
      <c r="F14" s="135" t="str">
        <f t="shared" si="1"/>
        <v/>
      </c>
      <c r="G14" s="113">
        <f>COUNTIFS(Сумма!J3:J60,0)</f>
        <v>0</v>
      </c>
      <c r="H14" s="135" t="str">
        <f t="shared" si="2"/>
        <v/>
      </c>
      <c r="I14" s="112">
        <f>COUNTIFS(Сумма!J3:J60,"&lt;0",Сумма!J3:J60,"&gt;-15")</f>
        <v>0</v>
      </c>
      <c r="J14" s="135" t="str">
        <f t="shared" si="3"/>
        <v/>
      </c>
      <c r="K14" s="112">
        <f>COUNTIFS(Сумма!J3:J60,"&lt;-14")</f>
        <v>0</v>
      </c>
      <c r="L14" s="135" t="str">
        <f t="shared" si="4"/>
        <v/>
      </c>
      <c r="M14" s="114">
        <f t="shared" si="5"/>
        <v>0</v>
      </c>
    </row>
    <row r="15" spans="1:13" ht="28" x14ac:dyDescent="0.3">
      <c r="A15" s="96">
        <v>8</v>
      </c>
      <c r="B15" s="121" t="s">
        <v>9</v>
      </c>
      <c r="C15" s="112">
        <f>COUNTIFS(Сумма!K3:K60,"&gt;14")</f>
        <v>0</v>
      </c>
      <c r="D15" s="135" t="str">
        <f t="shared" si="0"/>
        <v/>
      </c>
      <c r="E15" s="112">
        <f>COUNTIFS(Сумма!K3:K60,"&gt;0",Сумма!K3:K60,"&lt;15")</f>
        <v>0</v>
      </c>
      <c r="F15" s="135" t="str">
        <f t="shared" si="1"/>
        <v/>
      </c>
      <c r="G15" s="113">
        <f>COUNTIFS(Сумма!K3:K60,0)</f>
        <v>0</v>
      </c>
      <c r="H15" s="135" t="str">
        <f t="shared" si="2"/>
        <v/>
      </c>
      <c r="I15" s="112">
        <f>COUNTIFS(Сумма!K3:K60,"&lt;0",Сумма!K3:K60,"&gt;-15")</f>
        <v>0</v>
      </c>
      <c r="J15" s="135" t="str">
        <f t="shared" si="3"/>
        <v/>
      </c>
      <c r="K15" s="112">
        <f>COUNTIFS(Сумма!K3:K60,"&lt;-14")</f>
        <v>0</v>
      </c>
      <c r="L15" s="135" t="str">
        <f t="shared" si="4"/>
        <v/>
      </c>
      <c r="M15" s="114">
        <f t="shared" si="5"/>
        <v>0</v>
      </c>
    </row>
  </sheetData>
  <sheetProtection password="CF7A" sheet="1" objects="1" scenarios="1"/>
  <mergeCells count="6">
    <mergeCell ref="F2:L2"/>
    <mergeCell ref="C5:D5"/>
    <mergeCell ref="E5:F5"/>
    <mergeCell ref="I5:J5"/>
    <mergeCell ref="K5:L5"/>
    <mergeCell ref="G5:H5"/>
  </mergeCells>
  <pageMargins left="0.23622047244094491" right="0.23622047244094491" top="0.74803149606299213"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topLeftCell="A4" workbookViewId="0">
      <selection activeCell="A3" sqref="A3:XFD3"/>
    </sheetView>
  </sheetViews>
  <sheetFormatPr defaultRowHeight="14.5" x14ac:dyDescent="0.35"/>
  <cols>
    <col min="1" max="3" width="11.54296875" style="1" customWidth="1"/>
    <col min="4" max="13" width="11.54296875" customWidth="1"/>
  </cols>
  <sheetData>
    <row r="1" spans="1:13" x14ac:dyDescent="0.35">
      <c r="A1" s="42" t="s">
        <v>85</v>
      </c>
    </row>
    <row r="2" spans="1:13" ht="380.25" customHeight="1" x14ac:dyDescent="0.35">
      <c r="A2" s="1" t="s">
        <v>46</v>
      </c>
      <c r="B2" s="1" t="s">
        <v>47</v>
      </c>
      <c r="C2" s="1" t="s">
        <v>45</v>
      </c>
      <c r="D2" s="1" t="s">
        <v>43</v>
      </c>
      <c r="E2" s="1" t="s">
        <v>44</v>
      </c>
      <c r="F2" s="1" t="s">
        <v>40</v>
      </c>
      <c r="G2" s="1" t="s">
        <v>48</v>
      </c>
      <c r="H2" s="1" t="s">
        <v>49</v>
      </c>
      <c r="I2" s="1" t="s">
        <v>50</v>
      </c>
      <c r="J2" s="1" t="s">
        <v>51</v>
      </c>
      <c r="K2" s="1" t="s">
        <v>52</v>
      </c>
      <c r="L2" s="1" t="s">
        <v>53</v>
      </c>
      <c r="M2" s="1" t="s">
        <v>54</v>
      </c>
    </row>
    <row r="3" spans="1:13" ht="409.5" x14ac:dyDescent="0.35">
      <c r="A3" s="1" t="s">
        <v>17</v>
      </c>
      <c r="B3" s="1" t="s">
        <v>22</v>
      </c>
      <c r="C3" s="1" t="s">
        <v>25</v>
      </c>
      <c r="D3" s="1" t="s">
        <v>30</v>
      </c>
      <c r="E3" s="1" t="s">
        <v>34</v>
      </c>
      <c r="F3" s="1" t="s">
        <v>38</v>
      </c>
      <c r="G3" s="1" t="s">
        <v>55</v>
      </c>
      <c r="H3" s="1" t="s">
        <v>59</v>
      </c>
      <c r="I3" s="1" t="s">
        <v>63</v>
      </c>
      <c r="J3" s="1" t="s">
        <v>67</v>
      </c>
      <c r="K3" s="1" t="s">
        <v>71</v>
      </c>
      <c r="L3" s="1" t="s">
        <v>75</v>
      </c>
      <c r="M3" s="1" t="s">
        <v>76</v>
      </c>
    </row>
    <row r="4" spans="1:13" ht="409.5" x14ac:dyDescent="0.35">
      <c r="A4" s="1" t="s">
        <v>18</v>
      </c>
      <c r="B4" s="1" t="s">
        <v>23</v>
      </c>
      <c r="C4" s="1" t="s">
        <v>26</v>
      </c>
      <c r="D4" s="40" t="s">
        <v>31</v>
      </c>
      <c r="E4" s="1" t="s">
        <v>35</v>
      </c>
      <c r="F4" s="1" t="s">
        <v>39</v>
      </c>
      <c r="G4" s="1" t="s">
        <v>56</v>
      </c>
      <c r="H4" s="1" t="s">
        <v>60</v>
      </c>
      <c r="I4" s="1" t="s">
        <v>64</v>
      </c>
      <c r="J4" s="1" t="s">
        <v>68</v>
      </c>
      <c r="K4" s="1" t="s">
        <v>72</v>
      </c>
      <c r="L4" s="1" t="s">
        <v>78</v>
      </c>
      <c r="M4" s="1" t="s">
        <v>77</v>
      </c>
    </row>
    <row r="5" spans="1:13" ht="43.5" x14ac:dyDescent="0.35">
      <c r="A5" s="1" t="s">
        <v>21</v>
      </c>
      <c r="B5" s="1" t="s">
        <v>21</v>
      </c>
      <c r="C5" s="1" t="s">
        <v>21</v>
      </c>
      <c r="D5" s="1" t="s">
        <v>21</v>
      </c>
      <c r="E5" s="1" t="s">
        <v>21</v>
      </c>
      <c r="F5" s="1" t="s">
        <v>21</v>
      </c>
      <c r="G5" s="1" t="s">
        <v>21</v>
      </c>
      <c r="H5" s="1" t="s">
        <v>21</v>
      </c>
      <c r="I5" s="1" t="s">
        <v>21</v>
      </c>
      <c r="J5" s="1" t="s">
        <v>21</v>
      </c>
      <c r="K5" s="1" t="s">
        <v>21</v>
      </c>
      <c r="L5" s="1" t="s">
        <v>21</v>
      </c>
      <c r="M5" s="1" t="s">
        <v>21</v>
      </c>
    </row>
    <row r="6" spans="1:13" ht="409.5" x14ac:dyDescent="0.35">
      <c r="A6" s="1" t="s">
        <v>20</v>
      </c>
      <c r="B6" s="1" t="s">
        <v>29</v>
      </c>
      <c r="C6" s="1" t="s">
        <v>28</v>
      </c>
      <c r="D6" s="1" t="s">
        <v>32</v>
      </c>
      <c r="E6" s="1" t="s">
        <v>36</v>
      </c>
      <c r="F6" s="1" t="s">
        <v>41</v>
      </c>
      <c r="G6" s="1" t="s">
        <v>57</v>
      </c>
      <c r="H6" s="1" t="s">
        <v>61</v>
      </c>
      <c r="I6" s="1" t="s">
        <v>65</v>
      </c>
      <c r="J6" s="1" t="s">
        <v>69</v>
      </c>
      <c r="K6" s="1" t="s">
        <v>74</v>
      </c>
      <c r="L6" s="1" t="s">
        <v>79</v>
      </c>
      <c r="M6" s="1" t="s">
        <v>81</v>
      </c>
    </row>
    <row r="7" spans="1:13" ht="409.5" x14ac:dyDescent="0.35">
      <c r="A7" s="1" t="s">
        <v>19</v>
      </c>
      <c r="B7" s="1" t="s">
        <v>24</v>
      </c>
      <c r="C7" s="1" t="s">
        <v>27</v>
      </c>
      <c r="D7" s="1" t="s">
        <v>33</v>
      </c>
      <c r="E7" s="1" t="s">
        <v>37</v>
      </c>
      <c r="F7" s="1" t="s">
        <v>42</v>
      </c>
      <c r="G7" s="1" t="s">
        <v>58</v>
      </c>
      <c r="H7" s="1" t="s">
        <v>62</v>
      </c>
      <c r="I7" s="1" t="s">
        <v>66</v>
      </c>
      <c r="J7" s="1" t="s">
        <v>70</v>
      </c>
      <c r="K7" s="1" t="s">
        <v>73</v>
      </c>
      <c r="L7" s="1" t="s">
        <v>80</v>
      </c>
      <c r="M7" s="1" t="s">
        <v>82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K4"/>
  <sheetViews>
    <sheetView zoomScaleNormal="100" workbookViewId="0">
      <selection activeCell="Q45" sqref="Q45"/>
    </sheetView>
  </sheetViews>
  <sheetFormatPr defaultRowHeight="14.5" x14ac:dyDescent="0.35"/>
  <sheetData>
    <row r="1" spans="1:11" x14ac:dyDescent="0.35">
      <c r="A1" s="45"/>
      <c r="B1" s="45"/>
      <c r="C1" s="45" t="s">
        <v>87</v>
      </c>
      <c r="D1" s="45"/>
      <c r="E1" s="45"/>
      <c r="F1" s="45"/>
      <c r="G1" s="45"/>
      <c r="H1" s="45"/>
      <c r="I1" s="45"/>
      <c r="J1" s="45"/>
    </row>
    <row r="2" spans="1:11" x14ac:dyDescent="0.35">
      <c r="A2" s="133"/>
      <c r="B2" s="72" t="s">
        <v>88</v>
      </c>
      <c r="C2" s="72" t="s">
        <v>89</v>
      </c>
      <c r="D2" s="155"/>
      <c r="E2" s="155"/>
      <c r="F2" s="155"/>
      <c r="G2" s="155"/>
      <c r="H2" s="155"/>
      <c r="I2" s="155"/>
      <c r="J2" s="155"/>
      <c r="K2" s="155"/>
    </row>
    <row r="3" spans="1:11" x14ac:dyDescent="0.35">
      <c r="A3" s="134"/>
      <c r="B3" s="72" t="s">
        <v>90</v>
      </c>
      <c r="C3" s="72"/>
      <c r="D3" s="72"/>
      <c r="E3" s="72"/>
      <c r="F3" s="72"/>
      <c r="G3" s="72"/>
      <c r="H3" s="72"/>
      <c r="I3" s="72"/>
      <c r="J3" s="72"/>
    </row>
    <row r="4" spans="1:11" ht="15" x14ac:dyDescent="0.25">
      <c r="A4" s="45"/>
      <c r="B4" s="45"/>
      <c r="C4" s="45"/>
      <c r="D4" s="45"/>
      <c r="E4" s="45"/>
      <c r="F4" s="45"/>
      <c r="G4" s="45"/>
      <c r="H4" s="45"/>
      <c r="I4" s="45"/>
      <c r="J4" s="45"/>
    </row>
  </sheetData>
  <sheetProtection password="CF7A" sheet="1" objects="1" scenarios="1"/>
  <mergeCells count="1">
    <mergeCell ref="D2:K2"/>
  </mergeCells>
  <pageMargins left="0.23622047244094491" right="0.23622047244094491"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6</vt:i4>
      </vt:variant>
    </vt:vector>
  </HeadingPairs>
  <TitlesOfParts>
    <vt:vector size="14" baseType="lpstr">
      <vt:lpstr>Инструкция</vt:lpstr>
      <vt:lpstr>Данные из бланков</vt:lpstr>
      <vt:lpstr>Сумма</vt:lpstr>
      <vt:lpstr>Результаты ученика</vt:lpstr>
      <vt:lpstr>Интерпретация по ученикам</vt:lpstr>
      <vt:lpstr>Результаты класса</vt:lpstr>
      <vt:lpstr>Блоки</vt:lpstr>
      <vt:lpstr>Диаграммы</vt:lpstr>
      <vt:lpstr>'Данные из бланков'!Заголовки_для_печати</vt:lpstr>
      <vt:lpstr>Диаграммы!Заголовки_для_печати</vt:lpstr>
      <vt:lpstr>'Интерпретация по ученикам'!Заголовки_для_печати</vt:lpstr>
      <vt:lpstr>'Результаты ученика'!Заголовки_для_печати</vt:lpstr>
      <vt:lpstr>Сумма!Заголовки_для_печати</vt:lpstr>
      <vt:lpstr>'Результаты класса'!Область_печати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dc:creator>
  <cp:lastModifiedBy>Езовских Ольга Викторовна</cp:lastModifiedBy>
  <cp:lastPrinted>2019-02-04T09:23:45Z</cp:lastPrinted>
  <dcterms:created xsi:type="dcterms:W3CDTF">2018-05-29T06:28:52Z</dcterms:created>
  <dcterms:modified xsi:type="dcterms:W3CDTF">2020-02-24T17:00:22Z</dcterms:modified>
</cp:coreProperties>
</file>